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  <pivotCaches>
    <pivotCache cacheId="5" r:id="rId4"/>
  </pivotCaches>
</workbook>
</file>

<file path=xl/sharedStrings.xml><?xml version="1.0" encoding="utf-8"?>
<sst xmlns="http://schemas.openxmlformats.org/spreadsheetml/2006/main" count="197" uniqueCount="116">
  <si>
    <t>Ujvári Miklós</t>
  </si>
  <si>
    <t>Zsengellér Sándor</t>
  </si>
  <si>
    <t>Spilkó József</t>
  </si>
  <si>
    <t>Máté László</t>
  </si>
  <si>
    <t>Hargitai Zoltán</t>
  </si>
  <si>
    <t>Hajós Géza</t>
  </si>
  <si>
    <t>Beszédes Margó</t>
  </si>
  <si>
    <t>Szász Miklós</t>
  </si>
  <si>
    <t>Összesen</t>
  </si>
  <si>
    <t>Indulók</t>
  </si>
  <si>
    <t>Végösszeg</t>
  </si>
  <si>
    <t>10. (febr.18)</t>
  </si>
  <si>
    <t>Össz</t>
  </si>
  <si>
    <t>Összeg / Össz</t>
  </si>
  <si>
    <t>Kis András</t>
  </si>
  <si>
    <t>Wéber Júlia</t>
  </si>
  <si>
    <t>Spilkó Róbert</t>
  </si>
  <si>
    <t>Varga László</t>
  </si>
  <si>
    <t>Waltner Balázs</t>
  </si>
  <si>
    <t>Tóth Béla</t>
  </si>
  <si>
    <t>Borda Ágnes</t>
  </si>
  <si>
    <r>
      <t>PONTOZÁS:</t>
    </r>
    <r>
      <rPr>
        <sz val="12"/>
        <color indexed="8"/>
        <rFont val="Times New Roman"/>
        <family val="1"/>
      </rPr>
      <t xml:space="preserve"> </t>
    </r>
  </si>
  <si>
    <t>MINDEN INDULÓ AUTOMATIKUSAN KAP 1 PONTOT.</t>
  </si>
  <si>
    <t>1. HELY 20 PONT + 1</t>
  </si>
  <si>
    <t>2. HELY 15 PONT + 1</t>
  </si>
  <si>
    <t>3. HELY 10 PONT + 1</t>
  </si>
  <si>
    <t>4. HELY   8 PONT + 1</t>
  </si>
  <si>
    <t>5. HELY   6 PONT + 1</t>
  </si>
  <si>
    <t>6. HELY   4 PONT + 1</t>
  </si>
  <si>
    <t>7. HELY   2 PONT + 1</t>
  </si>
  <si>
    <t>8. HELY   1 PONT + 1</t>
  </si>
  <si>
    <t>1., 5., 10., 15. és a 20. verseny dupla pontozású !</t>
  </si>
  <si>
    <t>1. (09.09)</t>
  </si>
  <si>
    <t>Siklósi Ádám</t>
  </si>
  <si>
    <t>Sárfi Krisztián</t>
  </si>
  <si>
    <t>Polgár Zsolt</t>
  </si>
  <si>
    <t>Makra Mónika</t>
  </si>
  <si>
    <t>Szelepcsényi Tibor</t>
  </si>
  <si>
    <t>Horváth Péter</t>
  </si>
  <si>
    <t>Bedi Zoltán</t>
  </si>
  <si>
    <t>Tutsch Tamás</t>
  </si>
  <si>
    <t>Talmácsi Zoltán</t>
  </si>
  <si>
    <t>Markó György</t>
  </si>
  <si>
    <t>Dávid Ferenc</t>
  </si>
  <si>
    <t>Bolyós Erika</t>
  </si>
  <si>
    <t>Czicka Gábor</t>
  </si>
  <si>
    <t>3. (10.21)</t>
  </si>
  <si>
    <t>2. (09.30)</t>
  </si>
  <si>
    <t>4. (11.11)</t>
  </si>
  <si>
    <t>Dévényi Csaba</t>
  </si>
  <si>
    <t>Szabó Gábor</t>
  </si>
  <si>
    <t>ifj. Szabó Gábor</t>
  </si>
  <si>
    <t>Vándor Mihály</t>
  </si>
  <si>
    <t>Molnár Krisztina</t>
  </si>
  <si>
    <t>Lukács Attila</t>
  </si>
  <si>
    <t>Bakonyi András</t>
  </si>
  <si>
    <t>Barcs Nóra</t>
  </si>
  <si>
    <t>Jenei Szabolcs</t>
  </si>
  <si>
    <t>Magyar András</t>
  </si>
  <si>
    <t>Fidler Gábor</t>
  </si>
  <si>
    <t>Szécsi Dávid</t>
  </si>
  <si>
    <t>Bauer Zsolt</t>
  </si>
  <si>
    <t>Németh Tamás</t>
  </si>
  <si>
    <t>Murányi Géza</t>
  </si>
  <si>
    <t>Varga Csaba</t>
  </si>
  <si>
    <t>Horváth Ottó</t>
  </si>
  <si>
    <t>Papp Nándor</t>
  </si>
  <si>
    <t>Szilágyi Tamás</t>
  </si>
  <si>
    <t>Lakosi Péter</t>
  </si>
  <si>
    <t>Ágai Kis András</t>
  </si>
  <si>
    <t>x1</t>
  </si>
  <si>
    <t>x2</t>
  </si>
  <si>
    <t>5. (11.25)</t>
  </si>
  <si>
    <t>6. (12. 2)</t>
  </si>
  <si>
    <t>Papp Zoltán</t>
  </si>
  <si>
    <t>Murányi Artúr</t>
  </si>
  <si>
    <t>Varga Péter</t>
  </si>
  <si>
    <t>7. (dec.16)</t>
  </si>
  <si>
    <t>Populás László</t>
  </si>
  <si>
    <t>8. (jan. 6)</t>
  </si>
  <si>
    <t>Horváth István</t>
  </si>
  <si>
    <t>9. (jan 20)</t>
  </si>
  <si>
    <t>Horváth Tibor</t>
  </si>
  <si>
    <t>Lesták György</t>
  </si>
  <si>
    <t>Füle Sándor</t>
  </si>
  <si>
    <t>Madarász József</t>
  </si>
  <si>
    <t>Fiedler Gábor</t>
  </si>
  <si>
    <t>Csóri Lajos /új/</t>
  </si>
  <si>
    <t>11. (febr.24)</t>
  </si>
  <si>
    <t>Bodnár Nándor</t>
  </si>
  <si>
    <t>Terdik Tamás</t>
  </si>
  <si>
    <t>Sogorka Zsolt</t>
  </si>
  <si>
    <t>A Levente</t>
  </si>
  <si>
    <t>12.(márc.9)</t>
  </si>
  <si>
    <t>Deér Károly</t>
  </si>
  <si>
    <t>Hideg Piroska</t>
  </si>
  <si>
    <t>Szalai Zoltán</t>
  </si>
  <si>
    <t>Kócsa László</t>
  </si>
  <si>
    <t>13. (már.30)</t>
  </si>
  <si>
    <t>Nemes Márton</t>
  </si>
  <si>
    <t>KÁTAI ENDRE</t>
  </si>
  <si>
    <t>SZALAI ZOLTÁN</t>
  </si>
  <si>
    <t>BOROS DÁVID</t>
  </si>
  <si>
    <t>PIRBUS PÉTER</t>
  </si>
  <si>
    <t>MIKLÓSI PÁL</t>
  </si>
  <si>
    <t>Szlatkovszky Zita</t>
  </si>
  <si>
    <t>14. (ápr.13)</t>
  </si>
  <si>
    <t>15. (ápr. 27)</t>
  </si>
  <si>
    <t>16. (máj.11)</t>
  </si>
  <si>
    <t>17. (máj. 25)</t>
  </si>
  <si>
    <t>Sajó Mária</t>
  </si>
  <si>
    <t>Hais Barnabás</t>
  </si>
  <si>
    <t>Szlávy István</t>
  </si>
  <si>
    <t>Tóth Gábor</t>
  </si>
  <si>
    <t>Nagy Gábor</t>
  </si>
  <si>
    <t>Boros Róbert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</si>
</sst>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name val="Serif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0"/>
      <name val="Courier New"/>
      <family val="3"/>
    </font>
    <font>
      <sz val="12"/>
      <name val="Courier New"/>
      <family val="3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3" borderId="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2" borderId="8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10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12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11" fillId="2" borderId="1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0">
    <dxf>
      <font>
        <b/>
      </font>
      <fill>
        <patternFill patternType="solid">
          <fgColor rgb="FFCCFFCC"/>
          <bgColor indexed="64"/>
        </patternFill>
      </fill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z val="8"/>
      </font>
      <border/>
    </dxf>
    <dxf>
      <border>
        <left style="thin"/>
        <right style="thin"/>
        <top style="thin"/>
        <bottom style="thin"/>
      </border>
    </dxf>
    <dxf>
      <alignment horizontal="center" readingOrder="1"/>
      <border/>
    </dxf>
    <dxf>
      <alignment horizontal="center"/>
      <border/>
    </dxf>
    <dxf>
      <font>
        <b/>
      </font>
      <border/>
    </dxf>
    <dxf>
      <border>
        <left style="medium"/>
        <right style="medium"/>
        <top style="medium"/>
        <bottom style="medium"/>
      </border>
    </dxf>
    <dxf>
      <fill>
        <patternFill patternType="solid">
          <bgColor rgb="FFFFFF00"/>
        </patternFill>
      </fill>
      <border/>
    </dxf>
    <dxf>
      <font>
        <sz val="1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S82" sheet="Munka1"/>
  </cacheSource>
  <cacheFields count="19">
    <cacheField name="Indul?k">
      <sharedItems containsBlank="1" containsMixedTypes="0" count="125">
        <s v="A Levente"/>
        <s v="Ágai Kis András"/>
        <s v="Bakonyi András"/>
        <s v="Barcs Nóra"/>
        <s v="Bauer Zsolt"/>
        <s v="Bedi Zoltán"/>
        <s v="Beszédes Margó"/>
        <s v="Bodnár Nándor"/>
        <s v="Bolyós Erika"/>
        <s v="Borda Ágnes"/>
        <s v="BOROS DÁVID"/>
        <s v="Boros Róbert"/>
        <s v="Czicka Gábor"/>
        <s v="Csóri Lajos /új/"/>
        <s v="Dávid Ferenc"/>
        <s v="Deér Károly"/>
        <s v="Dévényi Csaba"/>
        <s v="Fidler Gábor"/>
        <s v="Fiedler Gábor"/>
        <s v="Füle Sándor"/>
        <s v="Hais Barnabás"/>
        <s v="Hajós Géza"/>
        <s v="Hargitai Zoltán"/>
        <s v="Hideg Piroska"/>
        <s v="Horváth István"/>
        <s v="Horváth Ottó"/>
        <s v="Horváth Péter"/>
        <s v="Horváth Tibor"/>
        <s v="ifj. Szabó Gábor"/>
        <s v="Jenei Szabolcs"/>
        <s v="KÁTAI ENDRE"/>
        <s v="Kis András"/>
        <s v="Kócsa László"/>
        <s v="Lakosi Péter"/>
        <s v="Lesták György"/>
        <s v="Lukács Attila"/>
        <s v="Madarász József"/>
        <s v="Magyar András"/>
        <s v="Makra Mónika"/>
        <s v="Markó György"/>
        <s v="Máté László"/>
        <s v="MIKLÓSI PÁL"/>
        <s v="Molnár Krisztina"/>
        <s v="Murányi Artúr"/>
        <s v="Murányi Géza"/>
        <s v="Nagy Gábor"/>
        <s v="Nemes Márton"/>
        <s v="Németh Tamás"/>
        <s v="Papp Nándor"/>
        <s v="Papp Zoltán"/>
        <s v="PIRBUS PÉTER"/>
        <s v="Polgár Zsolt"/>
        <s v="Populás László"/>
        <s v="Sajó Mária"/>
        <s v="Sárfi Krisztián"/>
        <s v="Siklósi Ádám"/>
        <s v="Sogorka Zsolt"/>
        <s v="Spilkó József"/>
        <s v="Spilkó Róbert"/>
        <s v="Szabó Gábor"/>
        <s v="Szalai Zoltán"/>
        <s v="Szász Miklós"/>
        <s v="Szécsi Dávid"/>
        <s v="Szelepcsényi Tibor"/>
        <s v="Szilágyi Tamás"/>
        <s v="Szlatkovszky Zita"/>
        <s v="Szlávy István"/>
        <s v="Talmácsi Zoltán"/>
        <s v="Terdik Tamás"/>
        <s v="Tóth Béla"/>
        <s v="Tóth Gábor"/>
        <s v="Tutsch Tamás"/>
        <s v="Ujvári Miklós"/>
        <s v="Vándor Mihály"/>
        <s v="Varga Csaba"/>
        <s v="Varga László"/>
        <s v="Varga Péter"/>
        <s v="Waltner Balázs"/>
        <s v="Wéber Júlia"/>
        <s v="Zsengellér Sándor"/>
        <s v=" Szlávy István"/>
        <s v="? Levente"/>
        <s v="1baba"/>
        <s v="Borda Ági"/>
        <s v="Csegezi Bálint"/>
        <s v="Csépányi Andrea"/>
        <s v="Csizmadia Ferenc"/>
        <s v="Csizmadia Gábor"/>
        <s v="Dér Károly"/>
        <s v="Dr. Horváth Gábor"/>
        <s v="Falusi Gábor"/>
        <s v="Falusi Sándor"/>
        <s v="Farkas Zoltán"/>
        <s v="Fazekas Heni"/>
        <s v="Gerard Phillippe"/>
        <s v="Göttz Dénes"/>
        <s v="Gyimesi István"/>
        <s v="Hegeggy Annamária"/>
        <s v="Horváth Dániel"/>
        <s v="Kálmán Éva"/>
        <s v="Katona Attila"/>
        <s v="Kiss András"/>
        <s v="Köhidai Szabolcs"/>
        <s v="Kun József"/>
        <s v="lackovszky Zita"/>
        <s v="Lágler Péter"/>
        <s v="Ledényi Levente"/>
        <s v="Lengyel Béla"/>
        <s v="Magony Antal"/>
        <s v="Máté Dávid"/>
        <s v="Németh Péter"/>
        <s v="Olaj Ferenc"/>
        <s v="Pogácsás Emese"/>
        <s v="Pribus Péter"/>
        <s v="Rózsa Tamás"/>
        <s v="Szabó István"/>
        <s v="Szendi Viktor"/>
        <s v="Szlackovszky Zita"/>
        <s v="Szlátovszky Zita"/>
        <s v="Szlávik István"/>
        <s v="Tóth Miklós"/>
        <s v="Török Viktor"/>
        <s v="Valtner Balázs"/>
        <s v="Veres László"/>
        <m/>
      </sharedItems>
    </cacheField>
    <cacheField name="1. (09.09)">
      <sharedItems containsString="0" containsBlank="1" containsMixedTypes="0" containsNumber="1" containsInteger="1" count="9">
        <m/>
        <n v="2"/>
        <n v="4"/>
        <n v="42"/>
        <n v="18"/>
        <n v="6"/>
        <n v="10"/>
        <n v="14"/>
        <n v="22"/>
      </sharedItems>
    </cacheField>
    <cacheField name="2. (09.30)">
      <sharedItems containsString="0" containsBlank="1" containsMixedTypes="0" containsNumber="1" containsInteger="1" count="9">
        <m/>
        <n v="1"/>
        <n v="7"/>
        <n v="9"/>
        <n v="2"/>
        <n v="3"/>
        <n v="5"/>
        <n v="11"/>
        <n v="16"/>
      </sharedItems>
    </cacheField>
    <cacheField name="3. (10.21)">
      <sharedItems containsString="0" containsBlank="1" containsMixedTypes="0" containsNumber="1" containsInteger="1" count="10">
        <m/>
        <n v="1"/>
        <n v="16"/>
        <n v="21"/>
        <n v="7"/>
        <n v="3"/>
        <n v="5"/>
        <n v="11"/>
        <n v="2"/>
        <n v="9"/>
      </sharedItems>
    </cacheField>
    <cacheField name="4. (11.11)">
      <sharedItems containsString="0" containsBlank="1" containsMixedTypes="0" containsNumber="1" containsInteger="1" count="10">
        <m/>
        <n v="1"/>
        <n v="21"/>
        <n v="16"/>
        <n v="9"/>
        <n v="2"/>
        <n v="11"/>
        <n v="7"/>
        <n v="5"/>
        <n v="3"/>
      </sharedItems>
    </cacheField>
    <cacheField name="5. (11.25)">
      <sharedItems containsString="0" containsBlank="1" containsMixedTypes="0" containsNumber="1" containsInteger="1" count="9">
        <m/>
        <n v="2"/>
        <n v="4"/>
        <n v="10"/>
        <n v="32"/>
        <n v="6"/>
        <n v="22"/>
        <n v="18"/>
        <n v="14"/>
      </sharedItems>
    </cacheField>
    <cacheField name="6. (12. 2)">
      <sharedItems containsString="0" containsBlank="1" containsMixedTypes="0" containsNumber="1" containsInteger="1" count="10">
        <m/>
        <n v="1"/>
        <n v="11"/>
        <n v="7"/>
        <n v="2"/>
        <n v="3"/>
        <n v="21"/>
        <n v="9"/>
        <n v="16"/>
        <n v="5"/>
      </sharedItems>
    </cacheField>
    <cacheField name="7. (dec.16)">
      <sharedItems containsString="0" containsBlank="1" containsMixedTypes="0" containsNumber="1" containsInteger="1" count="10">
        <n v="1"/>
        <m/>
        <n v="11"/>
        <n v="21"/>
        <n v="9"/>
        <n v="2"/>
        <n v="5"/>
        <n v="3"/>
        <n v="16"/>
        <n v="7"/>
      </sharedItems>
    </cacheField>
    <cacheField name="8. (jan. 6)">
      <sharedItems containsString="0" containsBlank="1" containsMixedTypes="0" containsNumber="1" containsInteger="1" count="10">
        <m/>
        <n v="1"/>
        <n v="3"/>
        <n v="2"/>
        <n v="16"/>
        <n v="9"/>
        <n v="11"/>
        <n v="7"/>
        <n v="5"/>
        <n v="21"/>
      </sharedItems>
    </cacheField>
    <cacheField name="9. (jan 20)">
      <sharedItems containsString="0" containsBlank="1" containsMixedTypes="0" containsNumber="1" containsInteger="1" count="10">
        <m/>
        <n v="1"/>
        <n v="3"/>
        <n v="9"/>
        <n v="2"/>
        <n v="21"/>
        <n v="5"/>
        <n v="7"/>
        <n v="16"/>
        <n v="11"/>
      </sharedItems>
    </cacheField>
    <cacheField name="10. (febr.18)">
      <sharedItems containsString="0" containsBlank="1" containsMixedTypes="0" containsNumber="1" containsInteger="1" count="10">
        <m/>
        <n v="2"/>
        <n v="6"/>
        <n v="14"/>
        <n v="32"/>
        <n v="10"/>
        <n v="42"/>
        <n v="4"/>
        <n v="18"/>
        <n v="22"/>
      </sharedItems>
    </cacheField>
    <cacheField name="11. (febr.24)">
      <sharedItems containsString="0" containsBlank="1" containsMixedTypes="0" containsNumber="1" containsInteger="1" count="10">
        <m/>
        <n v="5"/>
        <n v="1"/>
        <n v="2"/>
        <n v="7"/>
        <n v="9"/>
        <n v="21"/>
        <n v="16"/>
        <n v="3"/>
        <n v="11"/>
      </sharedItems>
    </cacheField>
    <cacheField name="12.(m?rc.9)">
      <sharedItems containsString="0" containsBlank="1" containsMixedTypes="0" containsNumber="1" containsInteger="1" count="10">
        <m/>
        <n v="1"/>
        <n v="2"/>
        <n v="7"/>
        <n v="21"/>
        <n v="5"/>
        <n v="3"/>
        <n v="11"/>
        <n v="16"/>
        <n v="9"/>
      </sharedItems>
    </cacheField>
    <cacheField name="13. (m?r.30)">
      <sharedItems containsString="0" containsBlank="1" containsMixedTypes="0" containsNumber="1" containsInteger="1" count="10">
        <m/>
        <n v="1"/>
        <n v="9"/>
        <n v="16"/>
        <n v="21"/>
        <n v="2"/>
        <n v="3"/>
        <n v="7"/>
        <n v="11"/>
        <n v="5"/>
      </sharedItems>
    </cacheField>
    <cacheField name="14. (?pr.13)">
      <sharedItems containsString="0" containsBlank="1" containsMixedTypes="0" containsNumber="1" containsInteger="1" count="10">
        <m/>
        <n v="1"/>
        <n v="2"/>
        <n v="3"/>
        <n v="16"/>
        <n v="5"/>
        <n v="21"/>
        <n v="7"/>
        <n v="9"/>
        <n v="11"/>
      </sharedItems>
    </cacheField>
    <cacheField name="15. (?pr. 27)">
      <sharedItems containsString="0" containsBlank="1" containsMixedTypes="0" containsNumber="1" containsInteger="1" count="10">
        <m/>
        <n v="2"/>
        <n v="18"/>
        <n v="6"/>
        <n v="4"/>
        <n v="42"/>
        <n v="14"/>
        <n v="22"/>
        <n v="10"/>
        <n v="32"/>
      </sharedItems>
    </cacheField>
    <cacheField name="16. (m?j.11)">
      <sharedItems containsString="0" containsBlank="1" containsMixedTypes="0" containsNumber="1" containsInteger="1" count="10">
        <m/>
        <n v="1"/>
        <n v="21"/>
        <n v="3"/>
        <n v="5"/>
        <n v="11"/>
        <n v="2"/>
        <n v="16"/>
        <n v="7"/>
        <n v="9"/>
      </sharedItems>
    </cacheField>
    <cacheField name="17. (m?j. 25)">
      <sharedItems containsString="0" containsBlank="1" count="1">
        <m/>
      </sharedItems>
    </cacheField>
    <cacheField name="?ssz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5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V1:W83" firstHeaderRow="2" firstDataRow="2" firstDataCol="1"/>
  <pivotFields count="19">
    <pivotField axis="axisRow" compact="0" outline="0" subtotalTop="0" showAll="0" sumSubtotal="1" productSubtotal="1">
      <items count="127">
        <item x="55"/>
        <item x="72"/>
        <item x="22"/>
        <item x="31"/>
        <item x="69"/>
        <item x="43"/>
        <item m="1" x="120"/>
        <item x="57"/>
        <item x="40"/>
        <item x="16"/>
        <item x="37"/>
        <item x="24"/>
        <item x="58"/>
        <item x="29"/>
        <item x="59"/>
        <item x="79"/>
        <item x="21"/>
        <item x="5"/>
        <item x="78"/>
        <item x="28"/>
        <item x="19"/>
        <item x="61"/>
        <item x="60"/>
        <item x="51"/>
        <item x="12"/>
        <item x="8"/>
        <item x="15"/>
        <item x="38"/>
        <item x="44"/>
        <item x="74"/>
        <item x="23"/>
        <item x="54"/>
        <item x="36"/>
        <item x="3"/>
        <item x="77"/>
        <item x="71"/>
        <item x="62"/>
        <item x="27"/>
        <item x="14"/>
        <item x="67"/>
        <item x="9"/>
        <item x="47"/>
        <item x="26"/>
        <item x="35"/>
        <item x="65"/>
        <item x="6"/>
        <item x="33"/>
        <item x="48"/>
        <item x="49"/>
        <item x="73"/>
        <item x="7"/>
        <item x="30"/>
        <item x="41"/>
        <item x="53"/>
        <item x="63"/>
        <item x="39"/>
        <item x="64"/>
        <item x="17"/>
        <item x="4"/>
        <item x="25"/>
        <item x="52"/>
        <item x="18"/>
        <item x="13"/>
        <item x="56"/>
        <item x="68"/>
        <item x="46"/>
        <item x="10"/>
        <item x="20"/>
        <item x="66"/>
        <item x="75"/>
        <item x="1"/>
        <item x="42"/>
        <item x="2"/>
        <item x="34"/>
        <item x="0"/>
        <item x="32"/>
        <item x="50"/>
        <item x="76"/>
        <item x="11"/>
        <item x="45"/>
        <item x="70"/>
        <item m="1" x="80"/>
        <item m="1" x="104"/>
        <item m="1" x="124"/>
        <item m="1" x="88"/>
        <item m="1" x="118"/>
        <item m="1" x="81"/>
        <item m="1" x="110"/>
        <item m="1" x="107"/>
        <item m="1" x="101"/>
        <item m="1" x="96"/>
        <item m="1" x="83"/>
        <item m="1" x="116"/>
        <item m="1" x="115"/>
        <item m="1" x="122"/>
        <item m="1" x="103"/>
        <item m="1" x="112"/>
        <item m="1" x="108"/>
        <item m="1" x="86"/>
        <item m="1" x="84"/>
        <item m="1" x="99"/>
        <item m="1" x="123"/>
        <item m="1" x="121"/>
        <item m="1" x="100"/>
        <item m="1" x="90"/>
        <item n="Hegegy Annam?ria" m="1" x="97"/>
        <item m="1" x="94"/>
        <item m="1" x="113"/>
        <item m="1" x="119"/>
        <item m="1" x="85"/>
        <item m="1" x="93"/>
        <item m="1" x="106"/>
        <item m="1" x="87"/>
        <item m="1" x="89"/>
        <item m="1" x="95"/>
        <item m="1" x="98"/>
        <item m="1" x="102"/>
        <item m="1" x="109"/>
        <item m="1" x="111"/>
        <item m="1" x="105"/>
        <item m="1" x="114"/>
        <item m="1" x="92"/>
        <item m="1" x="91"/>
        <item m="1" x="82"/>
        <item m="1" x="117"/>
        <item t="sum"/>
        <item t="produc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81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 t="grand">
      <x/>
    </i>
  </rowItems>
  <colItems count="1">
    <i/>
  </colItems>
  <dataFields count="1">
    <dataField name="?sszeg / ?ssz" fld="18" baseField="0" baseItem="0"/>
  </dataFields>
  <formats count="30">
    <format dxfId="0">
      <pivotArea outline="0" fieldPosition="0" axis="axisRow" dataOnly="0" field="0" labelOnly="1" type="button"/>
    </format>
    <format dxfId="1">
      <pivotArea outline="0" fieldPosition="0" dataOnly="0" type="all"/>
    </format>
    <format dxfId="2">
      <pivotArea outline="0" fieldPosition="0">
        <references count="1">
          <reference field="0" count="41">
            <x v="0"/>
            <x v="1"/>
            <x v="2"/>
            <x v="7"/>
            <x v="8"/>
            <x v="9"/>
            <x v="14"/>
            <x v="15"/>
            <x v="16"/>
            <x v="20"/>
            <x v="21"/>
            <x v="23"/>
            <x v="24"/>
            <x v="25"/>
            <x v="31"/>
            <x v="33"/>
            <x v="45"/>
            <x v="46"/>
            <x v="49"/>
            <x v="54"/>
            <x v="65"/>
            <x v="87"/>
            <x v="88"/>
            <x v="89"/>
            <x v="90"/>
            <x v="91"/>
            <x v="94"/>
            <x v="95"/>
            <x v="96"/>
            <x v="97"/>
            <x v="98"/>
            <x v="102"/>
            <x v="103"/>
            <x v="105"/>
            <x v="112"/>
            <x v="113"/>
            <x v="114"/>
            <x v="115"/>
            <x v="116"/>
            <x v="117"/>
            <x v="118"/>
          </reference>
        </references>
      </pivotArea>
    </format>
    <format dxfId="2">
      <pivotArea outline="0" fieldPosition="0">
        <references count="1">
          <reference field="0" count="37">
            <x v="14"/>
            <x v="16"/>
            <x v="17"/>
            <x v="21"/>
            <x v="23"/>
            <x v="24"/>
            <x v="25"/>
            <x v="29"/>
            <x v="31"/>
            <x v="33"/>
            <x v="45"/>
            <x v="49"/>
            <x v="65"/>
            <x v="83"/>
            <x v="90"/>
            <x v="91"/>
            <x v="92"/>
            <x v="93"/>
            <x v="94"/>
            <x v="95"/>
            <x v="96"/>
            <x v="97"/>
            <x v="98"/>
            <x v="100"/>
            <x v="101"/>
            <x v="102"/>
            <x v="103"/>
            <x v="105"/>
            <x v="106"/>
            <x v="112"/>
            <x v="113"/>
            <x v="114"/>
            <x v="115"/>
            <x v="116"/>
            <x v="117"/>
            <x v="118"/>
            <x v="119"/>
          </reference>
        </references>
      </pivotArea>
    </format>
    <format dxfId="2">
      <pivotArea outline="0" fieldPosition="0" grandRow="1"/>
    </format>
    <format dxfId="3">
      <pivotArea outline="0" fieldPosition="0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  <format dxfId="4">
      <pivotArea outline="0" fieldPosition="0"/>
    </format>
    <format dxfId="5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Row="1" labelOnly="1"/>
    </format>
    <format dxfId="6">
      <pivotArea outline="0" fieldPosition="0" dataOnly="0" labelOnly="1" type="origin"/>
    </format>
    <format dxfId="6">
      <pivotArea outline="0" fieldPosition="0" axis="axisRow" dataOnly="0" field="0" labelOnly="1" type="button"/>
    </format>
    <format dxfId="6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grandRow="1" labelOnly="1"/>
    </format>
    <format dxfId="2">
      <pivotArea outline="0" fieldPosition="0"/>
    </format>
    <format dxfId="2">
      <pivotArea outline="0" fieldPosition="0" dataOnly="0" labelOnly="1" type="topRight"/>
    </format>
    <format dxfId="6">
      <pivotArea outline="0" fieldPosition="0"/>
    </format>
    <format dxfId="6">
      <pivotArea outline="0" fieldPosition="0" dataOnly="0" labelOnly="1" type="topRight"/>
    </format>
    <format dxfId="7">
      <pivotArea outline="0" fieldPosition="0">
        <references count="1">
          <reference field="0" count="8">
            <x v="0"/>
            <x v="1"/>
            <x v="2"/>
            <x v="3"/>
            <x v="4"/>
            <x v="5"/>
            <x v="7"/>
            <x v="8"/>
          </reference>
        </references>
      </pivotArea>
    </format>
    <format dxfId="7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7"/>
            <x v="8"/>
          </reference>
        </references>
      </pivotArea>
    </format>
    <format dxfId="6">
      <pivotArea outline="0" fieldPosition="0">
        <references count="1">
          <reference field="0" count="8">
            <x v="0"/>
            <x v="1"/>
            <x v="2"/>
            <x v="3"/>
            <x v="4"/>
            <x v="5"/>
            <x v="7"/>
            <x v="8"/>
          </reference>
        </references>
      </pivotArea>
    </format>
    <format dxfId="6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7"/>
            <x v="8"/>
          </reference>
        </references>
      </pivotArea>
    </format>
    <format dxfId="8">
      <pivotArea outline="0" fieldPosition="0">
        <references count="1">
          <reference field="0" count="8">
            <x v="0"/>
            <x v="1"/>
            <x v="2"/>
            <x v="3"/>
            <x v="4"/>
            <x v="5"/>
            <x v="7"/>
            <x v="8"/>
          </reference>
        </references>
      </pivotArea>
    </format>
    <format dxfId="8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7"/>
            <x v="8"/>
          </reference>
        </references>
      </pivotArea>
    </format>
    <format dxfId="9">
      <pivotArea outline="0" fieldPosition="0">
        <references count="1">
          <reference field="0" count="8">
            <x v="0"/>
            <x v="1"/>
            <x v="2"/>
            <x v="3"/>
            <x v="4"/>
            <x v="5"/>
            <x v="7"/>
            <x v="8"/>
          </reference>
        </references>
      </pivotArea>
    </format>
    <format dxfId="9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7"/>
            <x v="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workbookViewId="0" topLeftCell="A1">
      <selection activeCell="M9" sqref="M9"/>
    </sheetView>
  </sheetViews>
  <sheetFormatPr defaultColWidth="9.140625" defaultRowHeight="12.75"/>
  <cols>
    <col min="1" max="1" width="16.140625" style="14" customWidth="1"/>
    <col min="2" max="13" width="3.57421875" style="0" customWidth="1"/>
    <col min="14" max="14" width="2.57421875" style="0" customWidth="1"/>
    <col min="15" max="15" width="3.57421875" style="0" customWidth="1"/>
    <col min="16" max="16" width="3.7109375" style="0" customWidth="1"/>
    <col min="17" max="17" width="3.28125" style="0" customWidth="1"/>
    <col min="18" max="18" width="4.421875" style="0" hidden="1" customWidth="1"/>
    <col min="19" max="19" width="5.00390625" style="0" bestFit="1" customWidth="1"/>
    <col min="20" max="20" width="1.421875" style="0" customWidth="1"/>
    <col min="21" max="21" width="3.7109375" style="0" customWidth="1"/>
    <col min="22" max="22" width="16.28125" style="14" customWidth="1"/>
    <col min="23" max="23" width="9.57421875" style="17" bestFit="1" customWidth="1"/>
    <col min="24" max="24" width="1.421875" style="1" customWidth="1"/>
    <col min="25" max="26" width="3.140625" style="0" customWidth="1"/>
    <col min="27" max="27" width="17.57421875" style="0" customWidth="1"/>
    <col min="28" max="39" width="12.8515625" style="0" bestFit="1" customWidth="1"/>
    <col min="40" max="40" width="10.28125" style="0" bestFit="1" customWidth="1"/>
  </cols>
  <sheetData>
    <row r="1" spans="1:24" ht="12.75">
      <c r="A1" s="3" t="s">
        <v>9</v>
      </c>
      <c r="B1" s="4" t="s">
        <v>32</v>
      </c>
      <c r="C1" s="3" t="s">
        <v>47</v>
      </c>
      <c r="D1" s="3" t="s">
        <v>46</v>
      </c>
      <c r="E1" s="3" t="s">
        <v>48</v>
      </c>
      <c r="F1" s="3" t="s">
        <v>72</v>
      </c>
      <c r="G1" s="4" t="s">
        <v>73</v>
      </c>
      <c r="H1" s="4" t="s">
        <v>77</v>
      </c>
      <c r="I1" s="4" t="s">
        <v>79</v>
      </c>
      <c r="J1" s="4" t="s">
        <v>81</v>
      </c>
      <c r="K1" s="4" t="s">
        <v>11</v>
      </c>
      <c r="L1" s="4" t="s">
        <v>88</v>
      </c>
      <c r="M1" s="4" t="s">
        <v>93</v>
      </c>
      <c r="N1" s="4" t="s">
        <v>98</v>
      </c>
      <c r="O1" s="4" t="s">
        <v>106</v>
      </c>
      <c r="P1" s="4" t="s">
        <v>107</v>
      </c>
      <c r="Q1" s="4" t="s">
        <v>108</v>
      </c>
      <c r="R1" s="4" t="s">
        <v>109</v>
      </c>
      <c r="S1" s="3" t="s">
        <v>12</v>
      </c>
      <c r="V1" s="20" t="s">
        <v>13</v>
      </c>
      <c r="W1" s="26"/>
      <c r="X1" s="6"/>
    </row>
    <row r="2" spans="1:26" ht="13.5" thickBot="1">
      <c r="A2" s="15" t="s">
        <v>92</v>
      </c>
      <c r="B2" s="2"/>
      <c r="C2" s="2"/>
      <c r="D2" s="2"/>
      <c r="E2" s="2"/>
      <c r="F2" s="2"/>
      <c r="G2" s="2"/>
      <c r="H2" s="2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>
        <f>SUM(B2:R2)</f>
        <v>1</v>
      </c>
      <c r="V2" s="19" t="s">
        <v>9</v>
      </c>
      <c r="W2" s="18" t="s">
        <v>8</v>
      </c>
      <c r="X2" s="7"/>
      <c r="Y2" s="27" t="s">
        <v>70</v>
      </c>
      <c r="Z2" s="27" t="s">
        <v>71</v>
      </c>
    </row>
    <row r="3" spans="1:27" ht="15.75">
      <c r="A3" s="15" t="s">
        <v>69</v>
      </c>
      <c r="B3" s="2"/>
      <c r="C3" s="2"/>
      <c r="D3" s="2"/>
      <c r="E3" s="2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>
        <f aca="true" t="shared" si="0" ref="S3:S66">SUM(B3:R3)</f>
        <v>1</v>
      </c>
      <c r="U3" s="30">
        <v>1</v>
      </c>
      <c r="V3" s="31" t="s">
        <v>33</v>
      </c>
      <c r="W3" s="32">
        <v>181</v>
      </c>
      <c r="X3" s="8"/>
      <c r="Y3" s="1">
        <v>21</v>
      </c>
      <c r="Z3" s="1">
        <f>Y3*2</f>
        <v>42</v>
      </c>
      <c r="AA3" s="28"/>
    </row>
    <row r="4" spans="1:27" ht="15.75">
      <c r="A4" s="15" t="s">
        <v>55</v>
      </c>
      <c r="B4" s="2"/>
      <c r="C4" s="2"/>
      <c r="D4" s="2"/>
      <c r="E4" s="2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>
        <f t="shared" si="0"/>
        <v>1</v>
      </c>
      <c r="U4" s="33">
        <v>2</v>
      </c>
      <c r="V4" s="34" t="s">
        <v>0</v>
      </c>
      <c r="W4" s="35">
        <v>158</v>
      </c>
      <c r="X4" s="8"/>
      <c r="Y4" s="1">
        <v>16</v>
      </c>
      <c r="Z4" s="1">
        <f aca="true" t="shared" si="1" ref="Z4:Z10">Y4*2</f>
        <v>32</v>
      </c>
      <c r="AA4" s="28"/>
    </row>
    <row r="5" spans="1:27" ht="15.75">
      <c r="A5" s="15" t="s">
        <v>56</v>
      </c>
      <c r="B5" s="2"/>
      <c r="C5" s="2"/>
      <c r="D5" s="2"/>
      <c r="E5" s="2">
        <v>1</v>
      </c>
      <c r="F5" s="2">
        <v>2</v>
      </c>
      <c r="G5" s="2">
        <v>1</v>
      </c>
      <c r="H5" s="2">
        <v>1</v>
      </c>
      <c r="I5" s="2">
        <v>1</v>
      </c>
      <c r="J5" s="2">
        <v>1</v>
      </c>
      <c r="K5" s="2">
        <v>2</v>
      </c>
      <c r="L5" s="2"/>
      <c r="M5" s="2">
        <v>1</v>
      </c>
      <c r="N5" s="2"/>
      <c r="O5" s="2"/>
      <c r="P5" s="2"/>
      <c r="Q5" s="2"/>
      <c r="R5" s="2"/>
      <c r="S5" s="2">
        <f t="shared" si="0"/>
        <v>10</v>
      </c>
      <c r="U5" s="33">
        <v>3</v>
      </c>
      <c r="V5" s="34" t="s">
        <v>4</v>
      </c>
      <c r="W5" s="35">
        <v>148</v>
      </c>
      <c r="X5" s="8"/>
      <c r="Y5" s="1">
        <v>11</v>
      </c>
      <c r="Z5" s="1">
        <f t="shared" si="1"/>
        <v>22</v>
      </c>
      <c r="AA5" s="29"/>
    </row>
    <row r="6" spans="1:27" ht="15.75">
      <c r="A6" s="15" t="s">
        <v>61</v>
      </c>
      <c r="B6" s="2"/>
      <c r="C6" s="2"/>
      <c r="D6" s="2"/>
      <c r="E6" s="2"/>
      <c r="F6" s="2">
        <v>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f t="shared" si="0"/>
        <v>2</v>
      </c>
      <c r="U6" s="33">
        <v>4</v>
      </c>
      <c r="V6" s="34" t="s">
        <v>14</v>
      </c>
      <c r="W6" s="35">
        <v>130</v>
      </c>
      <c r="X6" s="8"/>
      <c r="Y6" s="1">
        <v>9</v>
      </c>
      <c r="Z6" s="1">
        <f t="shared" si="1"/>
        <v>18</v>
      </c>
      <c r="AA6" s="28"/>
    </row>
    <row r="7" spans="1:27" ht="15.75">
      <c r="A7" s="15" t="s">
        <v>39</v>
      </c>
      <c r="B7" s="2"/>
      <c r="C7" s="2">
        <v>1</v>
      </c>
      <c r="D7" s="2">
        <v>1</v>
      </c>
      <c r="E7" s="2">
        <v>1</v>
      </c>
      <c r="F7" s="2"/>
      <c r="G7" s="2"/>
      <c r="H7" s="2">
        <v>1</v>
      </c>
      <c r="I7" s="2">
        <v>1</v>
      </c>
      <c r="J7" s="2">
        <v>3</v>
      </c>
      <c r="K7" s="2"/>
      <c r="L7" s="2">
        <v>5</v>
      </c>
      <c r="M7" s="2">
        <v>1</v>
      </c>
      <c r="N7" s="2">
        <v>1</v>
      </c>
      <c r="O7" s="2"/>
      <c r="P7" s="2">
        <v>2</v>
      </c>
      <c r="Q7" s="2">
        <v>1</v>
      </c>
      <c r="R7" s="2"/>
      <c r="S7" s="2">
        <f t="shared" si="0"/>
        <v>18</v>
      </c>
      <c r="U7" s="33">
        <v>5</v>
      </c>
      <c r="V7" s="34" t="s">
        <v>19</v>
      </c>
      <c r="W7" s="35">
        <v>109</v>
      </c>
      <c r="X7" s="8"/>
      <c r="Y7" s="1">
        <v>7</v>
      </c>
      <c r="Z7" s="1">
        <f t="shared" si="1"/>
        <v>14</v>
      </c>
      <c r="AA7" s="28"/>
    </row>
    <row r="8" spans="1:27" ht="15.75">
      <c r="A8" s="14" t="s">
        <v>6</v>
      </c>
      <c r="B8" s="2">
        <f>1*2</f>
        <v>2</v>
      </c>
      <c r="C8" s="2"/>
      <c r="D8" s="2">
        <v>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>
        <f t="shared" si="0"/>
        <v>3</v>
      </c>
      <c r="U8" s="33">
        <v>6</v>
      </c>
      <c r="V8" s="34" t="s">
        <v>75</v>
      </c>
      <c r="W8" s="35">
        <v>102</v>
      </c>
      <c r="X8" s="8"/>
      <c r="Y8" s="1">
        <v>5</v>
      </c>
      <c r="Z8" s="1">
        <f t="shared" si="1"/>
        <v>10</v>
      </c>
      <c r="AA8" s="28"/>
    </row>
    <row r="9" spans="1:27" ht="15.75">
      <c r="A9" s="14" t="s">
        <v>89</v>
      </c>
      <c r="L9">
        <v>1</v>
      </c>
      <c r="N9">
        <v>1</v>
      </c>
      <c r="O9">
        <v>1</v>
      </c>
      <c r="S9" s="2">
        <f t="shared" si="0"/>
        <v>3</v>
      </c>
      <c r="U9" s="33">
        <v>7</v>
      </c>
      <c r="V9" s="34" t="s">
        <v>2</v>
      </c>
      <c r="W9" s="35">
        <v>82</v>
      </c>
      <c r="X9" s="8"/>
      <c r="Y9" s="1">
        <v>3</v>
      </c>
      <c r="Z9" s="1">
        <f t="shared" si="1"/>
        <v>6</v>
      </c>
      <c r="AA9" s="28"/>
    </row>
    <row r="10" spans="1:27" ht="16.5" thickBot="1">
      <c r="A10" s="15" t="s">
        <v>44</v>
      </c>
      <c r="B10" s="2"/>
      <c r="C10" s="2"/>
      <c r="D10" s="2">
        <v>1</v>
      </c>
      <c r="E10" s="2">
        <v>1</v>
      </c>
      <c r="F10" s="2"/>
      <c r="G10" s="2">
        <v>1</v>
      </c>
      <c r="H10" s="2">
        <v>1</v>
      </c>
      <c r="I10" s="2">
        <v>1</v>
      </c>
      <c r="J10" s="2"/>
      <c r="K10" s="2">
        <v>2</v>
      </c>
      <c r="L10" s="2">
        <v>1</v>
      </c>
      <c r="M10" s="2">
        <v>1</v>
      </c>
      <c r="N10" s="2"/>
      <c r="O10" s="2">
        <v>2</v>
      </c>
      <c r="P10" s="2">
        <v>2</v>
      </c>
      <c r="Q10" s="2"/>
      <c r="R10" s="2"/>
      <c r="S10" s="2">
        <f t="shared" si="0"/>
        <v>13</v>
      </c>
      <c r="U10" s="36">
        <v>8</v>
      </c>
      <c r="V10" s="37" t="s">
        <v>3</v>
      </c>
      <c r="W10" s="38">
        <v>72</v>
      </c>
      <c r="X10" s="8"/>
      <c r="Y10" s="1">
        <v>2</v>
      </c>
      <c r="Z10" s="1">
        <f t="shared" si="1"/>
        <v>4</v>
      </c>
      <c r="AA10" s="28"/>
    </row>
    <row r="11" spans="1:27" ht="13.5">
      <c r="A11" s="14" t="s">
        <v>20</v>
      </c>
      <c r="B11" s="2">
        <f>1*2</f>
        <v>2</v>
      </c>
      <c r="C11" s="2"/>
      <c r="D11" s="2"/>
      <c r="E11" s="2">
        <v>1</v>
      </c>
      <c r="F11" s="2"/>
      <c r="G11" s="2">
        <v>1</v>
      </c>
      <c r="H11" s="2"/>
      <c r="I11" s="2"/>
      <c r="J11" s="2"/>
      <c r="K11" s="2"/>
      <c r="L11" s="2"/>
      <c r="M11" s="2">
        <v>1</v>
      </c>
      <c r="N11" s="2"/>
      <c r="O11" s="2"/>
      <c r="P11" s="2"/>
      <c r="Q11" s="2"/>
      <c r="R11" s="2"/>
      <c r="S11" s="2">
        <f t="shared" si="0"/>
        <v>5</v>
      </c>
      <c r="U11">
        <v>9</v>
      </c>
      <c r="V11" s="21" t="s">
        <v>49</v>
      </c>
      <c r="W11" s="24">
        <v>53</v>
      </c>
      <c r="X11" s="8"/>
      <c r="AA11" s="28"/>
    </row>
    <row r="12" spans="1:27" ht="13.5">
      <c r="A12" s="10" t="s">
        <v>102</v>
      </c>
      <c r="N12" s="5">
        <v>1</v>
      </c>
      <c r="Q12">
        <v>1</v>
      </c>
      <c r="S12" s="2">
        <f t="shared" si="0"/>
        <v>2</v>
      </c>
      <c r="U12">
        <v>10</v>
      </c>
      <c r="V12" s="21" t="s">
        <v>58</v>
      </c>
      <c r="W12" s="24">
        <v>50</v>
      </c>
      <c r="X12" s="8"/>
      <c r="AA12" s="28"/>
    </row>
    <row r="13" spans="1:27" ht="13.5">
      <c r="A13" s="14" t="s">
        <v>115</v>
      </c>
      <c r="Q13" s="5">
        <v>1</v>
      </c>
      <c r="S13" s="2">
        <f t="shared" si="0"/>
        <v>1</v>
      </c>
      <c r="U13">
        <v>11</v>
      </c>
      <c r="V13" s="21" t="s">
        <v>80</v>
      </c>
      <c r="W13" s="24">
        <v>46</v>
      </c>
      <c r="X13" s="8"/>
      <c r="AA13" s="28"/>
    </row>
    <row r="14" spans="1:27" ht="13.5">
      <c r="A14" s="15" t="s">
        <v>45</v>
      </c>
      <c r="B14" s="2"/>
      <c r="C14" s="2"/>
      <c r="D14" s="2">
        <v>1</v>
      </c>
      <c r="E14" s="2"/>
      <c r="F14" s="2">
        <v>2</v>
      </c>
      <c r="G14" s="2">
        <v>1</v>
      </c>
      <c r="H14" s="2">
        <v>1</v>
      </c>
      <c r="I14" s="2">
        <v>3</v>
      </c>
      <c r="J14" s="2"/>
      <c r="K14" s="2">
        <v>2</v>
      </c>
      <c r="L14" s="2">
        <v>1</v>
      </c>
      <c r="M14" s="2"/>
      <c r="N14" s="2"/>
      <c r="O14" s="2"/>
      <c r="P14" s="2">
        <v>2</v>
      </c>
      <c r="Q14" s="2"/>
      <c r="R14" s="2"/>
      <c r="S14" s="2">
        <f t="shared" si="0"/>
        <v>13</v>
      </c>
      <c r="U14">
        <v>12</v>
      </c>
      <c r="V14" s="21" t="s">
        <v>16</v>
      </c>
      <c r="W14" s="24">
        <v>34</v>
      </c>
      <c r="X14" s="8"/>
      <c r="AA14" s="28"/>
    </row>
    <row r="15" spans="1:27" ht="13.5">
      <c r="A15" s="10" t="s">
        <v>87</v>
      </c>
      <c r="K15" s="5">
        <v>2</v>
      </c>
      <c r="S15" s="2">
        <f t="shared" si="0"/>
        <v>2</v>
      </c>
      <c r="U15">
        <v>13</v>
      </c>
      <c r="V15" s="21" t="s">
        <v>57</v>
      </c>
      <c r="W15" s="24">
        <v>32</v>
      </c>
      <c r="X15" s="8"/>
      <c r="AA15" s="28"/>
    </row>
    <row r="16" spans="1:27" ht="13.5">
      <c r="A16" s="15" t="s">
        <v>43</v>
      </c>
      <c r="B16" s="2"/>
      <c r="C16" s="2"/>
      <c r="D16" s="2">
        <v>1</v>
      </c>
      <c r="E16" s="2">
        <v>1</v>
      </c>
      <c r="F16" s="2">
        <v>2</v>
      </c>
      <c r="G16" s="2"/>
      <c r="H16" s="2"/>
      <c r="I16" s="2"/>
      <c r="J16" s="2"/>
      <c r="K16" s="2">
        <v>2</v>
      </c>
      <c r="L16" s="2"/>
      <c r="M16" s="2"/>
      <c r="N16" s="2"/>
      <c r="O16" s="2"/>
      <c r="P16" s="2"/>
      <c r="Q16" s="2"/>
      <c r="R16" s="2"/>
      <c r="S16" s="2">
        <f t="shared" si="0"/>
        <v>6</v>
      </c>
      <c r="U16">
        <v>14</v>
      </c>
      <c r="V16" s="21" t="s">
        <v>50</v>
      </c>
      <c r="W16" s="24">
        <v>23</v>
      </c>
      <c r="X16" s="8"/>
      <c r="AA16" s="28"/>
    </row>
    <row r="17" spans="1:27" ht="13.5">
      <c r="A17" s="15" t="s">
        <v>94</v>
      </c>
      <c r="B17" s="2"/>
      <c r="C17" s="2"/>
      <c r="D17" s="2"/>
      <c r="E17" s="2"/>
      <c r="F17" s="2">
        <v>4</v>
      </c>
      <c r="G17" s="2"/>
      <c r="H17" s="2"/>
      <c r="I17" s="2"/>
      <c r="J17" s="2"/>
      <c r="K17" s="2">
        <v>6</v>
      </c>
      <c r="L17" s="2"/>
      <c r="M17" s="2">
        <v>2</v>
      </c>
      <c r="N17" s="2"/>
      <c r="O17" s="2"/>
      <c r="P17" s="2"/>
      <c r="Q17" s="2"/>
      <c r="R17" s="2"/>
      <c r="S17" s="2">
        <f t="shared" si="0"/>
        <v>12</v>
      </c>
      <c r="U17">
        <v>15</v>
      </c>
      <c r="V17" s="21" t="s">
        <v>1</v>
      </c>
      <c r="W17" s="24">
        <v>22</v>
      </c>
      <c r="X17" s="8"/>
      <c r="AA17" s="28"/>
    </row>
    <row r="18" spans="1:27" ht="12.75">
      <c r="A18" s="15" t="s">
        <v>49</v>
      </c>
      <c r="B18" s="2"/>
      <c r="C18" s="2"/>
      <c r="D18" s="2"/>
      <c r="E18" s="2">
        <v>21</v>
      </c>
      <c r="F18" s="2"/>
      <c r="G18" s="2"/>
      <c r="H18" s="2">
        <v>11</v>
      </c>
      <c r="I18" s="2"/>
      <c r="J18" s="2"/>
      <c r="K18" s="2"/>
      <c r="L18" s="2"/>
      <c r="M18" s="2"/>
      <c r="N18" s="2"/>
      <c r="O18" s="2"/>
      <c r="P18" s="2"/>
      <c r="Q18" s="2">
        <v>21</v>
      </c>
      <c r="R18" s="2"/>
      <c r="S18" s="2">
        <f t="shared" si="0"/>
        <v>53</v>
      </c>
      <c r="U18">
        <v>16</v>
      </c>
      <c r="V18" s="21" t="s">
        <v>5</v>
      </c>
      <c r="W18" s="24">
        <v>19</v>
      </c>
      <c r="X18" s="8"/>
      <c r="AA18" s="10"/>
    </row>
    <row r="19" spans="1:27" ht="12.75">
      <c r="A19" s="15" t="s">
        <v>59</v>
      </c>
      <c r="B19" s="2"/>
      <c r="C19" s="2"/>
      <c r="D19" s="2"/>
      <c r="E19" s="2"/>
      <c r="F19" s="2">
        <v>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f t="shared" si="0"/>
        <v>2</v>
      </c>
      <c r="U19">
        <v>17</v>
      </c>
      <c r="V19" s="21" t="s">
        <v>39</v>
      </c>
      <c r="W19" s="24">
        <v>18</v>
      </c>
      <c r="X19" s="8"/>
      <c r="AA19" s="10"/>
    </row>
    <row r="20" spans="1:27" ht="12.75">
      <c r="A20" s="14" t="s">
        <v>86</v>
      </c>
      <c r="K20" s="5">
        <v>2</v>
      </c>
      <c r="S20" s="2">
        <f t="shared" si="0"/>
        <v>2</v>
      </c>
      <c r="U20">
        <v>18</v>
      </c>
      <c r="V20" s="21" t="s">
        <v>15</v>
      </c>
      <c r="W20" s="24">
        <v>16</v>
      </c>
      <c r="X20" s="8"/>
      <c r="AA20" s="10"/>
    </row>
    <row r="21" spans="1:27" ht="12.75">
      <c r="A21" s="16" t="s">
        <v>84</v>
      </c>
      <c r="B21" s="5"/>
      <c r="C21" s="5"/>
      <c r="D21" s="5"/>
      <c r="E21" s="5"/>
      <c r="F21" s="5"/>
      <c r="G21" s="5"/>
      <c r="H21" s="5"/>
      <c r="I21" s="5"/>
      <c r="J21" s="5"/>
      <c r="K21" s="5">
        <v>14</v>
      </c>
      <c r="L21" s="5"/>
      <c r="M21" s="5"/>
      <c r="N21" s="5"/>
      <c r="O21" s="5"/>
      <c r="P21" s="5"/>
      <c r="Q21" s="5"/>
      <c r="R21" s="5"/>
      <c r="S21" s="2">
        <f t="shared" si="0"/>
        <v>14</v>
      </c>
      <c r="U21">
        <v>19</v>
      </c>
      <c r="V21" s="21" t="s">
        <v>51</v>
      </c>
      <c r="W21" s="24">
        <v>14</v>
      </c>
      <c r="X21" s="8"/>
      <c r="AA21" s="11"/>
    </row>
    <row r="22" spans="1:24" ht="12.75">
      <c r="A22" s="10" t="s">
        <v>111</v>
      </c>
      <c r="P22" s="5">
        <v>2</v>
      </c>
      <c r="S22" s="2">
        <f t="shared" si="0"/>
        <v>2</v>
      </c>
      <c r="U22">
        <v>20</v>
      </c>
      <c r="V22" s="21" t="s">
        <v>84</v>
      </c>
      <c r="W22" s="24">
        <v>14</v>
      </c>
      <c r="X22" s="8"/>
    </row>
    <row r="23" spans="1:24" ht="12.75">
      <c r="A23" s="14" t="s">
        <v>5</v>
      </c>
      <c r="B23" s="2">
        <f>2*2</f>
        <v>4</v>
      </c>
      <c r="C23" s="2">
        <v>7</v>
      </c>
      <c r="D23" s="2">
        <v>1</v>
      </c>
      <c r="E23" s="2"/>
      <c r="F23" s="2"/>
      <c r="G23" s="2"/>
      <c r="H23" s="2"/>
      <c r="I23" s="2">
        <v>2</v>
      </c>
      <c r="J23" s="2"/>
      <c r="K23" s="2">
        <v>2</v>
      </c>
      <c r="L23" s="2">
        <v>2</v>
      </c>
      <c r="M23" s="2">
        <v>1</v>
      </c>
      <c r="N23" s="2"/>
      <c r="O23" s="2"/>
      <c r="P23" s="2"/>
      <c r="Q23" s="2"/>
      <c r="R23" s="2"/>
      <c r="S23" s="2">
        <f t="shared" si="0"/>
        <v>19</v>
      </c>
      <c r="U23">
        <v>21</v>
      </c>
      <c r="V23" s="21" t="s">
        <v>7</v>
      </c>
      <c r="W23" s="24">
        <v>14</v>
      </c>
      <c r="X23" s="8"/>
    </row>
    <row r="24" spans="1:24" ht="12.75">
      <c r="A24" s="14" t="s">
        <v>4</v>
      </c>
      <c r="B24" s="2">
        <f>21*2</f>
        <v>42</v>
      </c>
      <c r="C24" s="2">
        <v>9</v>
      </c>
      <c r="D24" s="2">
        <v>16</v>
      </c>
      <c r="E24" s="2">
        <v>16</v>
      </c>
      <c r="F24" s="2">
        <v>10</v>
      </c>
      <c r="G24" s="2"/>
      <c r="H24" s="2">
        <v>21</v>
      </c>
      <c r="I24" s="2"/>
      <c r="J24" s="2"/>
      <c r="K24" s="2"/>
      <c r="L24" s="2">
        <v>7</v>
      </c>
      <c r="M24" s="2"/>
      <c r="N24" s="2">
        <v>9</v>
      </c>
      <c r="O24" s="2"/>
      <c r="P24" s="2">
        <v>18</v>
      </c>
      <c r="Q24" s="2"/>
      <c r="R24" s="2"/>
      <c r="S24" s="2">
        <f t="shared" si="0"/>
        <v>148</v>
      </c>
      <c r="U24">
        <v>22</v>
      </c>
      <c r="V24" s="21" t="s">
        <v>96</v>
      </c>
      <c r="W24" s="24">
        <v>14</v>
      </c>
      <c r="X24" s="8"/>
    </row>
    <row r="25" spans="1:24" ht="12.75">
      <c r="A25" s="14" t="s">
        <v>95</v>
      </c>
      <c r="M25">
        <v>1</v>
      </c>
      <c r="N25">
        <v>1</v>
      </c>
      <c r="P25">
        <v>6</v>
      </c>
      <c r="Q25">
        <v>3</v>
      </c>
      <c r="S25" s="2">
        <f t="shared" si="0"/>
        <v>11</v>
      </c>
      <c r="U25">
        <v>23</v>
      </c>
      <c r="V25" s="21" t="s">
        <v>35</v>
      </c>
      <c r="W25" s="24">
        <v>13</v>
      </c>
      <c r="X25" s="8"/>
    </row>
    <row r="26" spans="1:24" ht="12.75">
      <c r="A26" s="15" t="s">
        <v>80</v>
      </c>
      <c r="B26" s="2"/>
      <c r="C26" s="2"/>
      <c r="D26" s="2"/>
      <c r="E26" s="2"/>
      <c r="F26" s="2"/>
      <c r="G26" s="2"/>
      <c r="H26" s="2"/>
      <c r="I26" s="2">
        <v>16</v>
      </c>
      <c r="J26" s="2">
        <v>9</v>
      </c>
      <c r="K26" s="2">
        <v>2</v>
      </c>
      <c r="L26" s="2"/>
      <c r="M26" s="2"/>
      <c r="N26" s="2">
        <v>16</v>
      </c>
      <c r="O26" s="2">
        <v>3</v>
      </c>
      <c r="P26" s="2"/>
      <c r="Q26" s="2"/>
      <c r="R26" s="2"/>
      <c r="S26" s="2">
        <f t="shared" si="0"/>
        <v>46</v>
      </c>
      <c r="U26">
        <v>24</v>
      </c>
      <c r="V26" s="21" t="s">
        <v>45</v>
      </c>
      <c r="W26" s="24">
        <v>13</v>
      </c>
      <c r="X26" s="8"/>
    </row>
    <row r="27" spans="1:24" ht="12.75">
      <c r="A27" s="15" t="s">
        <v>65</v>
      </c>
      <c r="B27" s="2"/>
      <c r="C27" s="2"/>
      <c r="D27" s="2"/>
      <c r="E27" s="2"/>
      <c r="F27" s="2">
        <v>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f t="shared" si="0"/>
        <v>2</v>
      </c>
      <c r="U27">
        <v>25</v>
      </c>
      <c r="V27" s="21" t="s">
        <v>44</v>
      </c>
      <c r="W27" s="24">
        <v>13</v>
      </c>
      <c r="X27" s="8"/>
    </row>
    <row r="28" spans="1:24" ht="12.75">
      <c r="A28" s="15" t="s">
        <v>38</v>
      </c>
      <c r="B28" s="2"/>
      <c r="C28" s="2">
        <v>1</v>
      </c>
      <c r="D28" s="2"/>
      <c r="E28" s="2">
        <v>1</v>
      </c>
      <c r="F28" s="2">
        <v>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f t="shared" si="0"/>
        <v>4</v>
      </c>
      <c r="U28">
        <v>26</v>
      </c>
      <c r="V28" s="21" t="s">
        <v>94</v>
      </c>
      <c r="W28" s="24">
        <v>12</v>
      </c>
      <c r="X28" s="8"/>
    </row>
    <row r="29" spans="1:24" ht="12.75">
      <c r="A29" s="15" t="s">
        <v>82</v>
      </c>
      <c r="B29" s="2"/>
      <c r="C29" s="2"/>
      <c r="D29" s="2"/>
      <c r="E29" s="2"/>
      <c r="F29" s="2"/>
      <c r="G29" s="2"/>
      <c r="H29" s="2"/>
      <c r="I29" s="2"/>
      <c r="J29" s="2">
        <v>2</v>
      </c>
      <c r="K29" s="2"/>
      <c r="L29" s="2"/>
      <c r="M29" s="2">
        <v>1</v>
      </c>
      <c r="N29" s="2"/>
      <c r="O29" s="2"/>
      <c r="P29" s="2">
        <v>4</v>
      </c>
      <c r="Q29" s="2"/>
      <c r="R29" s="2"/>
      <c r="S29" s="2">
        <f t="shared" si="0"/>
        <v>7</v>
      </c>
      <c r="U29">
        <v>27</v>
      </c>
      <c r="V29" s="21" t="s">
        <v>36</v>
      </c>
      <c r="W29" s="24">
        <v>12</v>
      </c>
      <c r="X29" s="8"/>
    </row>
    <row r="30" spans="1:24" ht="12.75">
      <c r="A30" s="15" t="s">
        <v>51</v>
      </c>
      <c r="B30" s="2"/>
      <c r="C30" s="2"/>
      <c r="D30" s="2"/>
      <c r="E30" s="2">
        <v>1</v>
      </c>
      <c r="F30" s="2">
        <v>2</v>
      </c>
      <c r="G30" s="2">
        <v>11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>
        <f t="shared" si="0"/>
        <v>14</v>
      </c>
      <c r="U30">
        <v>28</v>
      </c>
      <c r="V30" s="21" t="s">
        <v>63</v>
      </c>
      <c r="W30" s="24">
        <v>12</v>
      </c>
      <c r="X30" s="8"/>
    </row>
    <row r="31" spans="1:24" ht="12.75">
      <c r="A31" s="15" t="s">
        <v>57</v>
      </c>
      <c r="B31" s="2"/>
      <c r="C31" s="2"/>
      <c r="D31" s="2"/>
      <c r="E31" s="2"/>
      <c r="F31" s="2">
        <v>32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f t="shared" si="0"/>
        <v>32</v>
      </c>
      <c r="U31">
        <v>29</v>
      </c>
      <c r="V31" s="21" t="s">
        <v>64</v>
      </c>
      <c r="W31" s="24">
        <v>11</v>
      </c>
      <c r="X31" s="8"/>
    </row>
    <row r="32" spans="1:24" ht="12.75">
      <c r="A32" s="10" t="s">
        <v>100</v>
      </c>
      <c r="N32">
        <v>1</v>
      </c>
      <c r="P32">
        <v>2</v>
      </c>
      <c r="S32" s="2">
        <f t="shared" si="0"/>
        <v>3</v>
      </c>
      <c r="U32">
        <v>30</v>
      </c>
      <c r="V32" s="21" t="s">
        <v>95</v>
      </c>
      <c r="W32" s="24">
        <v>11</v>
      </c>
      <c r="X32" s="8"/>
    </row>
    <row r="33" spans="1:24" ht="12.75">
      <c r="A33" s="14" t="s">
        <v>14</v>
      </c>
      <c r="B33" s="2">
        <f>9*2</f>
        <v>18</v>
      </c>
      <c r="C33" s="2"/>
      <c r="D33" s="2"/>
      <c r="E33" s="2">
        <v>1</v>
      </c>
      <c r="F33" s="2"/>
      <c r="G33" s="2"/>
      <c r="H33" s="2"/>
      <c r="I33" s="2"/>
      <c r="J33" s="2">
        <v>21</v>
      </c>
      <c r="K33" s="2">
        <v>32</v>
      </c>
      <c r="L33" s="2"/>
      <c r="M33" s="2"/>
      <c r="N33" s="2"/>
      <c r="O33" s="2">
        <v>16</v>
      </c>
      <c r="P33" s="2">
        <v>42</v>
      </c>
      <c r="Q33" s="2"/>
      <c r="R33" s="2"/>
      <c r="S33" s="2">
        <f t="shared" si="0"/>
        <v>130</v>
      </c>
      <c r="U33">
        <v>31</v>
      </c>
      <c r="V33" s="21" t="s">
        <v>34</v>
      </c>
      <c r="W33" s="24">
        <v>10</v>
      </c>
      <c r="X33" s="8"/>
    </row>
    <row r="34" spans="1:24" ht="12.75">
      <c r="A34" s="14" t="s">
        <v>97</v>
      </c>
      <c r="M34" s="5">
        <v>1</v>
      </c>
      <c r="S34" s="2">
        <f t="shared" si="0"/>
        <v>1</v>
      </c>
      <c r="U34">
        <v>32</v>
      </c>
      <c r="V34" s="21" t="s">
        <v>85</v>
      </c>
      <c r="W34" s="24">
        <v>10</v>
      </c>
      <c r="X34" s="9"/>
    </row>
    <row r="35" spans="1:24" ht="12.75">
      <c r="A35" s="15" t="s">
        <v>68</v>
      </c>
      <c r="B35" s="2"/>
      <c r="C35" s="2"/>
      <c r="D35" s="2"/>
      <c r="E35" s="2"/>
      <c r="F35" s="2">
        <v>2</v>
      </c>
      <c r="G35" s="2">
        <v>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f t="shared" si="0"/>
        <v>3</v>
      </c>
      <c r="U35">
        <v>34</v>
      </c>
      <c r="V35" s="21" t="s">
        <v>56</v>
      </c>
      <c r="W35" s="24">
        <v>10</v>
      </c>
      <c r="X35" s="8"/>
    </row>
    <row r="36" spans="1:24" ht="12.75">
      <c r="A36" s="16" t="s">
        <v>83</v>
      </c>
      <c r="B36" s="5"/>
      <c r="C36" s="5"/>
      <c r="D36" s="5"/>
      <c r="E36" s="5"/>
      <c r="F36" s="5"/>
      <c r="G36" s="5"/>
      <c r="H36" s="5"/>
      <c r="I36" s="5"/>
      <c r="J36" s="5">
        <v>1</v>
      </c>
      <c r="K36" s="5"/>
      <c r="L36" s="5"/>
      <c r="M36" s="5"/>
      <c r="N36" s="5"/>
      <c r="O36" s="5"/>
      <c r="P36" s="5"/>
      <c r="Q36" s="5"/>
      <c r="R36" s="5"/>
      <c r="S36" s="2">
        <f t="shared" si="0"/>
        <v>1</v>
      </c>
      <c r="U36">
        <v>35</v>
      </c>
      <c r="V36" s="21" t="s">
        <v>18</v>
      </c>
      <c r="W36" s="24">
        <v>10</v>
      </c>
      <c r="X36" s="8"/>
    </row>
    <row r="37" spans="1:24" ht="12.75">
      <c r="A37" s="15" t="s">
        <v>54</v>
      </c>
      <c r="B37" s="2"/>
      <c r="C37" s="2"/>
      <c r="D37" s="2"/>
      <c r="E37" s="2">
        <v>1</v>
      </c>
      <c r="F37" s="2"/>
      <c r="G37" s="2"/>
      <c r="H37" s="2"/>
      <c r="I37" s="2"/>
      <c r="J37" s="2"/>
      <c r="K37" s="2">
        <v>2</v>
      </c>
      <c r="L37" s="2">
        <v>1</v>
      </c>
      <c r="M37" s="2"/>
      <c r="N37" s="2"/>
      <c r="O37" s="2"/>
      <c r="P37" s="2"/>
      <c r="Q37" s="2"/>
      <c r="R37" s="2"/>
      <c r="S37" s="2">
        <f t="shared" si="0"/>
        <v>4</v>
      </c>
      <c r="U37">
        <v>36</v>
      </c>
      <c r="V37" s="21" t="s">
        <v>40</v>
      </c>
      <c r="W37" s="24">
        <v>9</v>
      </c>
      <c r="X37" s="8"/>
    </row>
    <row r="38" spans="1:24" ht="12.75">
      <c r="A38" s="16" t="s">
        <v>85</v>
      </c>
      <c r="B38" s="5"/>
      <c r="C38" s="5"/>
      <c r="D38" s="5"/>
      <c r="E38" s="5"/>
      <c r="F38" s="5"/>
      <c r="K38">
        <v>10</v>
      </c>
      <c r="S38" s="2">
        <f t="shared" si="0"/>
        <v>10</v>
      </c>
      <c r="U38">
        <v>37</v>
      </c>
      <c r="V38" s="21" t="s">
        <v>60</v>
      </c>
      <c r="W38" s="24">
        <v>7</v>
      </c>
      <c r="X38" s="8"/>
    </row>
    <row r="39" spans="1:24" ht="12.75">
      <c r="A39" s="15" t="s">
        <v>58</v>
      </c>
      <c r="B39" s="2"/>
      <c r="C39" s="2"/>
      <c r="D39" s="2"/>
      <c r="E39" s="2"/>
      <c r="F39" s="2">
        <v>6</v>
      </c>
      <c r="G39" s="2">
        <v>7</v>
      </c>
      <c r="H39" s="2">
        <v>9</v>
      </c>
      <c r="I39" s="2">
        <v>9</v>
      </c>
      <c r="J39" s="2">
        <v>1</v>
      </c>
      <c r="K39" s="2">
        <v>2</v>
      </c>
      <c r="L39" s="2">
        <v>9</v>
      </c>
      <c r="M39" s="2">
        <v>7</v>
      </c>
      <c r="N39" s="2"/>
      <c r="O39" s="2"/>
      <c r="P39" s="2"/>
      <c r="Q39" s="2"/>
      <c r="R39" s="2"/>
      <c r="S39" s="2">
        <f t="shared" si="0"/>
        <v>50</v>
      </c>
      <c r="U39">
        <v>38</v>
      </c>
      <c r="V39" s="21" t="s">
        <v>82</v>
      </c>
      <c r="W39" s="24">
        <v>7</v>
      </c>
      <c r="X39" s="8"/>
    </row>
    <row r="40" spans="1:24" ht="12.75">
      <c r="A40" s="15" t="s">
        <v>36</v>
      </c>
      <c r="B40" s="2"/>
      <c r="C40" s="2">
        <v>1</v>
      </c>
      <c r="D40" s="2"/>
      <c r="E40" s="2">
        <v>1</v>
      </c>
      <c r="F40" s="2">
        <v>2</v>
      </c>
      <c r="G40" s="2">
        <v>1</v>
      </c>
      <c r="H40" s="2">
        <v>1</v>
      </c>
      <c r="I40" s="2">
        <v>1</v>
      </c>
      <c r="J40" s="2">
        <v>1</v>
      </c>
      <c r="K40" s="2">
        <v>2</v>
      </c>
      <c r="L40" s="2"/>
      <c r="M40" s="2">
        <v>1</v>
      </c>
      <c r="N40" s="2">
        <v>1</v>
      </c>
      <c r="O40" s="2"/>
      <c r="P40" s="2"/>
      <c r="Q40" s="2"/>
      <c r="R40" s="2"/>
      <c r="S40" s="2">
        <f t="shared" si="0"/>
        <v>12</v>
      </c>
      <c r="U40">
        <v>39</v>
      </c>
      <c r="V40" s="21" t="s">
        <v>43</v>
      </c>
      <c r="W40" s="24">
        <v>6</v>
      </c>
      <c r="X40" s="8"/>
    </row>
    <row r="41" spans="1:24" ht="12.75">
      <c r="A41" s="15" t="s">
        <v>42</v>
      </c>
      <c r="B41" s="2"/>
      <c r="C41" s="2"/>
      <c r="D41" s="2">
        <v>1</v>
      </c>
      <c r="E41" s="2">
        <v>1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>
        <f t="shared" si="0"/>
        <v>2</v>
      </c>
      <c r="U41">
        <v>40</v>
      </c>
      <c r="V41" s="21" t="s">
        <v>41</v>
      </c>
      <c r="W41" s="24">
        <v>5</v>
      </c>
      <c r="X41" s="8"/>
    </row>
    <row r="42" spans="1:24" ht="12.75">
      <c r="A42" s="14" t="s">
        <v>3</v>
      </c>
      <c r="B42" s="2">
        <f>1*2</f>
        <v>2</v>
      </c>
      <c r="C42" s="2"/>
      <c r="D42" s="2">
        <v>21</v>
      </c>
      <c r="E42" s="2">
        <v>9</v>
      </c>
      <c r="F42" s="2">
        <v>2</v>
      </c>
      <c r="G42" s="2"/>
      <c r="H42" s="2"/>
      <c r="I42" s="2">
        <v>11</v>
      </c>
      <c r="J42" s="2">
        <v>5</v>
      </c>
      <c r="K42" s="2"/>
      <c r="L42" s="2"/>
      <c r="M42" s="2">
        <v>1</v>
      </c>
      <c r="N42" s="2">
        <v>1</v>
      </c>
      <c r="O42" s="2">
        <v>1</v>
      </c>
      <c r="P42" s="2">
        <v>14</v>
      </c>
      <c r="Q42" s="2">
        <v>5</v>
      </c>
      <c r="R42" s="2"/>
      <c r="S42" s="2">
        <f t="shared" si="0"/>
        <v>72</v>
      </c>
      <c r="U42">
        <v>41</v>
      </c>
      <c r="V42" s="21" t="s">
        <v>20</v>
      </c>
      <c r="W42" s="24">
        <v>5</v>
      </c>
      <c r="X42" s="8"/>
    </row>
    <row r="43" spans="1:24" ht="12.75">
      <c r="A43" s="10" t="s">
        <v>104</v>
      </c>
      <c r="N43" s="5">
        <v>1</v>
      </c>
      <c r="P43">
        <v>2</v>
      </c>
      <c r="S43" s="2">
        <f t="shared" si="0"/>
        <v>3</v>
      </c>
      <c r="U43">
        <v>42</v>
      </c>
      <c r="V43" s="21" t="s">
        <v>62</v>
      </c>
      <c r="W43" s="24">
        <v>5</v>
      </c>
      <c r="X43" s="9"/>
    </row>
    <row r="44" spans="1:24" ht="12.75">
      <c r="A44" s="15" t="s">
        <v>53</v>
      </c>
      <c r="B44" s="2"/>
      <c r="C44" s="2"/>
      <c r="D44" s="2"/>
      <c r="E44" s="2">
        <v>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>
        <f t="shared" si="0"/>
        <v>1</v>
      </c>
      <c r="U44">
        <v>43</v>
      </c>
      <c r="V44" s="21" t="s">
        <v>38</v>
      </c>
      <c r="W44" s="24">
        <v>4</v>
      </c>
      <c r="X44" s="9"/>
    </row>
    <row r="45" spans="1:24" ht="12.75">
      <c r="A45" s="15" t="s">
        <v>75</v>
      </c>
      <c r="B45" s="2"/>
      <c r="C45" s="2"/>
      <c r="D45" s="2"/>
      <c r="E45" s="2"/>
      <c r="F45" s="2"/>
      <c r="G45" s="2">
        <v>2</v>
      </c>
      <c r="H45" s="2"/>
      <c r="I45" s="2"/>
      <c r="J45" s="2"/>
      <c r="K45" s="2">
        <v>42</v>
      </c>
      <c r="L45" s="2">
        <v>21</v>
      </c>
      <c r="M45" s="2"/>
      <c r="N45" s="2">
        <v>21</v>
      </c>
      <c r="O45" s="2">
        <v>5</v>
      </c>
      <c r="P45" s="2"/>
      <c r="Q45" s="2">
        <v>11</v>
      </c>
      <c r="R45" s="2"/>
      <c r="S45" s="2">
        <f t="shared" si="0"/>
        <v>102</v>
      </c>
      <c r="U45">
        <v>44</v>
      </c>
      <c r="V45" s="21" t="s">
        <v>54</v>
      </c>
      <c r="W45" s="24">
        <v>4</v>
      </c>
      <c r="X45" s="9"/>
    </row>
    <row r="46" spans="1:24" ht="12.75">
      <c r="A46" s="15" t="s">
        <v>63</v>
      </c>
      <c r="B46" s="2"/>
      <c r="C46" s="2"/>
      <c r="D46" s="2"/>
      <c r="E46" s="2"/>
      <c r="F46" s="2">
        <v>2</v>
      </c>
      <c r="G46" s="2">
        <v>1</v>
      </c>
      <c r="H46" s="2"/>
      <c r="I46" s="2"/>
      <c r="J46" s="2"/>
      <c r="K46" s="2">
        <v>4</v>
      </c>
      <c r="L46" s="2">
        <v>1</v>
      </c>
      <c r="M46" s="2"/>
      <c r="N46" s="2">
        <v>1</v>
      </c>
      <c r="O46" s="2">
        <v>1</v>
      </c>
      <c r="P46" s="2"/>
      <c r="Q46" s="2">
        <v>2</v>
      </c>
      <c r="R46" s="2"/>
      <c r="S46" s="2">
        <f t="shared" si="0"/>
        <v>12</v>
      </c>
      <c r="U46">
        <v>46</v>
      </c>
      <c r="V46" s="21" t="s">
        <v>105</v>
      </c>
      <c r="W46" s="24">
        <v>4</v>
      </c>
      <c r="X46" s="9"/>
    </row>
    <row r="47" spans="1:24" ht="12.75">
      <c r="A47" s="14" t="s">
        <v>114</v>
      </c>
      <c r="Q47">
        <v>1</v>
      </c>
      <c r="S47" s="2">
        <f t="shared" si="0"/>
        <v>1</v>
      </c>
      <c r="U47">
        <v>47</v>
      </c>
      <c r="V47" s="21" t="s">
        <v>6</v>
      </c>
      <c r="W47" s="24">
        <v>3</v>
      </c>
      <c r="X47" s="9"/>
    </row>
    <row r="48" spans="1:24" ht="12.75">
      <c r="A48" s="14" t="s">
        <v>99</v>
      </c>
      <c r="N48">
        <v>2</v>
      </c>
      <c r="S48" s="2">
        <f t="shared" si="0"/>
        <v>2</v>
      </c>
      <c r="U48">
        <v>48</v>
      </c>
      <c r="V48" s="21" t="s">
        <v>68</v>
      </c>
      <c r="W48" s="24">
        <v>3</v>
      </c>
      <c r="X48" s="8"/>
    </row>
    <row r="49" spans="1:24" ht="12.75">
      <c r="A49" s="15" t="s">
        <v>62</v>
      </c>
      <c r="B49" s="2"/>
      <c r="C49" s="2"/>
      <c r="D49" s="2"/>
      <c r="E49" s="2"/>
      <c r="F49" s="2">
        <v>2</v>
      </c>
      <c r="G49" s="2"/>
      <c r="H49" s="2"/>
      <c r="I49" s="2"/>
      <c r="J49" s="2"/>
      <c r="K49" s="2">
        <v>2</v>
      </c>
      <c r="L49" s="2"/>
      <c r="M49" s="2">
        <v>1</v>
      </c>
      <c r="N49" s="2"/>
      <c r="O49" s="2"/>
      <c r="P49" s="2"/>
      <c r="Q49" s="2"/>
      <c r="R49" s="2"/>
      <c r="S49" s="2">
        <f t="shared" si="0"/>
        <v>5</v>
      </c>
      <c r="U49">
        <v>49</v>
      </c>
      <c r="V49" s="21" t="s">
        <v>66</v>
      </c>
      <c r="W49" s="24">
        <v>3</v>
      </c>
      <c r="X49" s="8"/>
    </row>
    <row r="50" spans="1:24" ht="12.75">
      <c r="A50" s="15" t="s">
        <v>66</v>
      </c>
      <c r="B50" s="2"/>
      <c r="C50" s="2"/>
      <c r="D50" s="2"/>
      <c r="E50" s="2"/>
      <c r="F50" s="2">
        <v>2</v>
      </c>
      <c r="G50" s="2">
        <v>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>
        <f t="shared" si="0"/>
        <v>3</v>
      </c>
      <c r="U50">
        <v>50</v>
      </c>
      <c r="V50" s="21" t="s">
        <v>74</v>
      </c>
      <c r="W50" s="24">
        <v>3</v>
      </c>
      <c r="X50" s="8"/>
    </row>
    <row r="51" spans="1:24" ht="12.75">
      <c r="A51" s="15" t="s">
        <v>74</v>
      </c>
      <c r="B51" s="2"/>
      <c r="C51" s="2"/>
      <c r="D51" s="2"/>
      <c r="E51" s="2"/>
      <c r="F51" s="2"/>
      <c r="G51" s="2">
        <v>3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>
        <f t="shared" si="0"/>
        <v>3</v>
      </c>
      <c r="U51">
        <v>51</v>
      </c>
      <c r="V51" s="21" t="s">
        <v>52</v>
      </c>
      <c r="W51" s="24">
        <v>3</v>
      </c>
      <c r="X51" s="8"/>
    </row>
    <row r="52" spans="1:24" ht="12.75">
      <c r="A52" s="10" t="s">
        <v>103</v>
      </c>
      <c r="N52" s="5">
        <v>1</v>
      </c>
      <c r="S52" s="2">
        <f t="shared" si="0"/>
        <v>1</v>
      </c>
      <c r="U52">
        <v>52</v>
      </c>
      <c r="V52" s="21" t="s">
        <v>89</v>
      </c>
      <c r="W52" s="24">
        <v>3</v>
      </c>
      <c r="X52" s="8"/>
    </row>
    <row r="53" spans="1:24" ht="12.75">
      <c r="A53" s="15" t="s">
        <v>35</v>
      </c>
      <c r="B53" s="2"/>
      <c r="C53" s="2">
        <v>2</v>
      </c>
      <c r="D53" s="2">
        <v>7</v>
      </c>
      <c r="E53" s="2">
        <v>1</v>
      </c>
      <c r="F53" s="2">
        <v>2</v>
      </c>
      <c r="G53" s="2"/>
      <c r="H53" s="2"/>
      <c r="I53" s="2"/>
      <c r="J53" s="2"/>
      <c r="K53" s="2"/>
      <c r="L53" s="2"/>
      <c r="M53" s="2"/>
      <c r="N53" s="2">
        <v>1</v>
      </c>
      <c r="O53" s="2"/>
      <c r="P53" s="2"/>
      <c r="Q53" s="2"/>
      <c r="R53" s="2"/>
      <c r="S53" s="2">
        <f t="shared" si="0"/>
        <v>13</v>
      </c>
      <c r="U53">
        <v>53</v>
      </c>
      <c r="V53" s="21" t="s">
        <v>100</v>
      </c>
      <c r="W53" s="24">
        <v>3</v>
      </c>
      <c r="X53" s="8"/>
    </row>
    <row r="54" spans="1:24" ht="12.75">
      <c r="A54" s="15" t="s">
        <v>78</v>
      </c>
      <c r="B54" s="2"/>
      <c r="C54" s="2"/>
      <c r="D54" s="2"/>
      <c r="E54" s="2"/>
      <c r="F54" s="2"/>
      <c r="G54" s="2"/>
      <c r="H54" s="2">
        <v>2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>
        <f t="shared" si="0"/>
        <v>2</v>
      </c>
      <c r="U54">
        <v>54</v>
      </c>
      <c r="V54" s="21" t="s">
        <v>104</v>
      </c>
      <c r="W54" s="24">
        <v>3</v>
      </c>
      <c r="X54" s="8"/>
    </row>
    <row r="55" spans="1:24" ht="12.75">
      <c r="A55" s="14" t="s">
        <v>110</v>
      </c>
      <c r="O55">
        <v>1</v>
      </c>
      <c r="P55">
        <v>2</v>
      </c>
      <c r="S55" s="2">
        <f t="shared" si="0"/>
        <v>3</v>
      </c>
      <c r="U55">
        <v>55</v>
      </c>
      <c r="V55" s="21" t="s">
        <v>110</v>
      </c>
      <c r="W55" s="24">
        <v>3</v>
      </c>
      <c r="X55" s="8"/>
    </row>
    <row r="56" spans="1:24" ht="12.75">
      <c r="A56" s="15" t="s">
        <v>34</v>
      </c>
      <c r="B56" s="2"/>
      <c r="C56" s="2">
        <v>3</v>
      </c>
      <c r="D56" s="2">
        <v>3</v>
      </c>
      <c r="E56" s="2">
        <v>2</v>
      </c>
      <c r="F56" s="2">
        <v>2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f t="shared" si="0"/>
        <v>10</v>
      </c>
      <c r="U56">
        <v>56</v>
      </c>
      <c r="V56" s="21" t="s">
        <v>37</v>
      </c>
      <c r="W56" s="24">
        <v>2</v>
      </c>
      <c r="X56" s="8"/>
    </row>
    <row r="57" spans="1:24" ht="12.75">
      <c r="A57" s="15" t="s">
        <v>33</v>
      </c>
      <c r="B57" s="2"/>
      <c r="C57" s="2">
        <v>5</v>
      </c>
      <c r="D57" s="2">
        <v>5</v>
      </c>
      <c r="E57" s="2">
        <v>11</v>
      </c>
      <c r="F57" s="2">
        <v>22</v>
      </c>
      <c r="G57" s="2">
        <v>21</v>
      </c>
      <c r="H57" s="2"/>
      <c r="I57" s="2"/>
      <c r="J57" s="2"/>
      <c r="K57" s="2">
        <v>18</v>
      </c>
      <c r="L57" s="2">
        <v>16</v>
      </c>
      <c r="M57" s="2">
        <v>21</v>
      </c>
      <c r="N57" s="2">
        <v>3</v>
      </c>
      <c r="O57" s="2">
        <v>21</v>
      </c>
      <c r="P57" s="2">
        <v>22</v>
      </c>
      <c r="Q57" s="2">
        <v>16</v>
      </c>
      <c r="R57" s="2"/>
      <c r="S57" s="2">
        <f t="shared" si="0"/>
        <v>181</v>
      </c>
      <c r="U57">
        <v>57</v>
      </c>
      <c r="V57" s="21" t="s">
        <v>42</v>
      </c>
      <c r="W57" s="24">
        <v>2</v>
      </c>
      <c r="X57" s="8"/>
    </row>
    <row r="58" spans="1:24" ht="12.75">
      <c r="A58" s="10" t="s">
        <v>91</v>
      </c>
      <c r="K58" s="5">
        <v>2</v>
      </c>
      <c r="S58" s="2">
        <f t="shared" si="0"/>
        <v>2</v>
      </c>
      <c r="U58">
        <v>58</v>
      </c>
      <c r="V58" s="21" t="s">
        <v>67</v>
      </c>
      <c r="W58" s="24">
        <v>2</v>
      </c>
      <c r="X58" s="9"/>
    </row>
    <row r="59" spans="1:24" ht="12.75">
      <c r="A59" s="14" t="s">
        <v>2</v>
      </c>
      <c r="B59" s="2">
        <f>1*2</f>
        <v>2</v>
      </c>
      <c r="C59" s="2">
        <v>1</v>
      </c>
      <c r="D59" s="2">
        <v>11</v>
      </c>
      <c r="E59" s="2">
        <v>7</v>
      </c>
      <c r="F59" s="2">
        <v>2</v>
      </c>
      <c r="G59" s="2">
        <v>9</v>
      </c>
      <c r="H59" s="2">
        <v>5</v>
      </c>
      <c r="I59" s="2">
        <v>7</v>
      </c>
      <c r="J59" s="2">
        <v>7</v>
      </c>
      <c r="K59" s="2">
        <v>2</v>
      </c>
      <c r="L59" s="2">
        <v>3</v>
      </c>
      <c r="M59" s="2">
        <v>5</v>
      </c>
      <c r="N59" s="2">
        <v>7</v>
      </c>
      <c r="O59" s="2">
        <v>7</v>
      </c>
      <c r="P59" s="2"/>
      <c r="Q59" s="2">
        <v>7</v>
      </c>
      <c r="R59" s="2"/>
      <c r="S59" s="2">
        <f t="shared" si="0"/>
        <v>82</v>
      </c>
      <c r="U59">
        <v>59</v>
      </c>
      <c r="V59" s="21" t="s">
        <v>59</v>
      </c>
      <c r="W59" s="24">
        <v>2</v>
      </c>
      <c r="X59" s="9"/>
    </row>
    <row r="60" spans="1:24" ht="12.75">
      <c r="A60" s="14" t="s">
        <v>16</v>
      </c>
      <c r="B60" s="2">
        <f>3*2</f>
        <v>6</v>
      </c>
      <c r="C60" s="2">
        <v>1</v>
      </c>
      <c r="D60" s="2"/>
      <c r="E60" s="2"/>
      <c r="F60" s="2">
        <v>2</v>
      </c>
      <c r="G60" s="2">
        <v>1</v>
      </c>
      <c r="H60" s="2">
        <v>3</v>
      </c>
      <c r="I60" s="2">
        <v>5</v>
      </c>
      <c r="J60" s="2"/>
      <c r="K60" s="2">
        <v>2</v>
      </c>
      <c r="L60" s="2"/>
      <c r="M60" s="2">
        <v>3</v>
      </c>
      <c r="N60" s="2">
        <v>1</v>
      </c>
      <c r="O60" s="2">
        <v>9</v>
      </c>
      <c r="P60" s="2"/>
      <c r="Q60" s="2">
        <v>1</v>
      </c>
      <c r="R60" s="2"/>
      <c r="S60" s="2">
        <f t="shared" si="0"/>
        <v>34</v>
      </c>
      <c r="U60">
        <v>60</v>
      </c>
      <c r="V60" s="21" t="s">
        <v>61</v>
      </c>
      <c r="W60" s="24">
        <v>2</v>
      </c>
      <c r="X60" s="9"/>
    </row>
    <row r="61" spans="1:24" ht="12.75">
      <c r="A61" s="15" t="s">
        <v>50</v>
      </c>
      <c r="B61" s="2"/>
      <c r="C61" s="2"/>
      <c r="D61" s="2"/>
      <c r="E61" s="2">
        <v>5</v>
      </c>
      <c r="F61" s="2">
        <v>2</v>
      </c>
      <c r="G61" s="2">
        <v>16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>
        <f t="shared" si="0"/>
        <v>23</v>
      </c>
      <c r="U61">
        <v>61</v>
      </c>
      <c r="V61" s="21" t="s">
        <v>65</v>
      </c>
      <c r="W61" s="24">
        <v>2</v>
      </c>
      <c r="X61" s="9"/>
    </row>
    <row r="62" spans="1:24" ht="12.75">
      <c r="A62" s="14" t="s">
        <v>96</v>
      </c>
      <c r="M62">
        <v>1</v>
      </c>
      <c r="N62" s="5">
        <v>1</v>
      </c>
      <c r="O62" s="5">
        <v>1</v>
      </c>
      <c r="S62" s="2">
        <f t="shared" si="0"/>
        <v>3</v>
      </c>
      <c r="U62">
        <v>62</v>
      </c>
      <c r="V62" s="21" t="s">
        <v>78</v>
      </c>
      <c r="W62" s="24">
        <v>2</v>
      </c>
      <c r="X62" s="9"/>
    </row>
    <row r="63" spans="1:24" ht="12.75">
      <c r="A63" s="10" t="s">
        <v>101</v>
      </c>
      <c r="N63" s="5">
        <v>1</v>
      </c>
      <c r="P63">
        <v>10</v>
      </c>
      <c r="S63" s="2">
        <f t="shared" si="0"/>
        <v>11</v>
      </c>
      <c r="U63">
        <v>63</v>
      </c>
      <c r="V63" s="21" t="s">
        <v>86</v>
      </c>
      <c r="W63" s="24">
        <v>2</v>
      </c>
      <c r="X63" s="9"/>
    </row>
    <row r="64" spans="1:24" ht="12.75">
      <c r="A64" s="14" t="s">
        <v>7</v>
      </c>
      <c r="B64" s="2">
        <f>5*2</f>
        <v>10</v>
      </c>
      <c r="C64" s="2"/>
      <c r="D64" s="2"/>
      <c r="E64" s="2"/>
      <c r="F64" s="2"/>
      <c r="G64" s="2"/>
      <c r="H64" s="2"/>
      <c r="I64" s="2"/>
      <c r="J64" s="2"/>
      <c r="K64" s="2">
        <v>2</v>
      </c>
      <c r="L64" s="2"/>
      <c r="M64" s="2"/>
      <c r="N64" s="2"/>
      <c r="O64" s="2"/>
      <c r="P64" s="2">
        <v>2</v>
      </c>
      <c r="Q64" s="2"/>
      <c r="R64" s="2"/>
      <c r="S64" s="2">
        <f t="shared" si="0"/>
        <v>14</v>
      </c>
      <c r="U64">
        <v>64</v>
      </c>
      <c r="V64" s="21" t="s">
        <v>87</v>
      </c>
      <c r="W64" s="24">
        <v>2</v>
      </c>
      <c r="X64" s="8"/>
    </row>
    <row r="65" spans="1:24" ht="12.75">
      <c r="A65" s="15" t="s">
        <v>60</v>
      </c>
      <c r="B65" s="2"/>
      <c r="C65" s="2"/>
      <c r="D65" s="2"/>
      <c r="E65" s="2"/>
      <c r="F65" s="2">
        <v>2</v>
      </c>
      <c r="G65" s="2">
        <v>5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>
        <f t="shared" si="0"/>
        <v>7</v>
      </c>
      <c r="U65">
        <v>65</v>
      </c>
      <c r="V65" s="21" t="s">
        <v>91</v>
      </c>
      <c r="W65" s="24">
        <v>2</v>
      </c>
      <c r="X65" s="8"/>
    </row>
    <row r="66" spans="1:23" ht="12.75">
      <c r="A66" s="15" t="s">
        <v>37</v>
      </c>
      <c r="B66" s="2"/>
      <c r="C66" s="2">
        <v>1</v>
      </c>
      <c r="D66" s="2"/>
      <c r="E66" s="2">
        <v>1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>
        <f t="shared" si="0"/>
        <v>2</v>
      </c>
      <c r="U66">
        <v>66</v>
      </c>
      <c r="V66" s="21" t="s">
        <v>90</v>
      </c>
      <c r="W66" s="24">
        <v>2</v>
      </c>
    </row>
    <row r="67" spans="1:23" ht="12.75">
      <c r="A67" s="15" t="s">
        <v>67</v>
      </c>
      <c r="B67" s="2"/>
      <c r="C67" s="2"/>
      <c r="D67" s="2"/>
      <c r="E67" s="2"/>
      <c r="F67" s="2">
        <v>2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>
        <f aca="true" t="shared" si="2" ref="S67:S82">SUM(B67:R67)</f>
        <v>2</v>
      </c>
      <c r="U67">
        <v>67</v>
      </c>
      <c r="V67" s="21" t="s">
        <v>99</v>
      </c>
      <c r="W67" s="24">
        <v>2</v>
      </c>
    </row>
    <row r="68" spans="1:23" ht="12.75">
      <c r="A68" s="10" t="s">
        <v>105</v>
      </c>
      <c r="K68" s="5">
        <v>2</v>
      </c>
      <c r="M68">
        <v>1</v>
      </c>
      <c r="N68">
        <v>1</v>
      </c>
      <c r="S68" s="2">
        <f t="shared" si="2"/>
        <v>4</v>
      </c>
      <c r="U68">
        <v>68</v>
      </c>
      <c r="V68" s="21" t="s">
        <v>102</v>
      </c>
      <c r="W68" s="24">
        <v>2</v>
      </c>
    </row>
    <row r="69" spans="1:23" ht="12.75">
      <c r="A69" s="10" t="s">
        <v>112</v>
      </c>
      <c r="P69">
        <v>2</v>
      </c>
      <c r="S69" s="2">
        <f t="shared" si="2"/>
        <v>2</v>
      </c>
      <c r="U69">
        <v>69</v>
      </c>
      <c r="V69" s="21" t="s">
        <v>111</v>
      </c>
      <c r="W69" s="24">
        <v>2</v>
      </c>
    </row>
    <row r="70" spans="1:23" ht="12.75">
      <c r="A70" s="15" t="s">
        <v>41</v>
      </c>
      <c r="B70" s="2"/>
      <c r="C70" s="2"/>
      <c r="D70" s="2">
        <v>2</v>
      </c>
      <c r="E70" s="2">
        <v>1</v>
      </c>
      <c r="F70" s="2">
        <v>2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>
        <f t="shared" si="2"/>
        <v>5</v>
      </c>
      <c r="U70">
        <v>70</v>
      </c>
      <c r="V70" s="21" t="s">
        <v>112</v>
      </c>
      <c r="W70" s="24">
        <v>2</v>
      </c>
    </row>
    <row r="71" spans="1:23" ht="12.75">
      <c r="A71" s="10" t="s">
        <v>90</v>
      </c>
      <c r="K71" s="5">
        <v>2</v>
      </c>
      <c r="S71" s="2">
        <f t="shared" si="2"/>
        <v>2</v>
      </c>
      <c r="U71">
        <v>71</v>
      </c>
      <c r="V71" s="21" t="s">
        <v>17</v>
      </c>
      <c r="W71" s="24">
        <v>2</v>
      </c>
    </row>
    <row r="72" spans="1:23" ht="12.75">
      <c r="A72" s="14" t="s">
        <v>19</v>
      </c>
      <c r="B72" s="2">
        <f>1*2</f>
        <v>2</v>
      </c>
      <c r="C72" s="2">
        <v>11</v>
      </c>
      <c r="D72" s="2"/>
      <c r="E72" s="2">
        <v>1</v>
      </c>
      <c r="F72" s="2">
        <v>18</v>
      </c>
      <c r="G72" s="2"/>
      <c r="H72" s="2">
        <v>16</v>
      </c>
      <c r="I72" s="2">
        <v>21</v>
      </c>
      <c r="J72" s="2">
        <v>16</v>
      </c>
      <c r="K72" s="2">
        <v>2</v>
      </c>
      <c r="L72" s="2"/>
      <c r="M72" s="2">
        <v>11</v>
      </c>
      <c r="N72" s="2">
        <v>11</v>
      </c>
      <c r="O72" s="2"/>
      <c r="P72" s="2"/>
      <c r="Q72" s="2"/>
      <c r="R72" s="2"/>
      <c r="S72" s="2">
        <f t="shared" si="2"/>
        <v>109</v>
      </c>
      <c r="U72">
        <v>72</v>
      </c>
      <c r="V72" s="21" t="s">
        <v>69</v>
      </c>
      <c r="W72" s="24">
        <v>1</v>
      </c>
    </row>
    <row r="73" spans="1:23" ht="12.75">
      <c r="A73" s="14" t="s">
        <v>113</v>
      </c>
      <c r="Q73">
        <v>1</v>
      </c>
      <c r="S73" s="2">
        <f t="shared" si="2"/>
        <v>1</v>
      </c>
      <c r="U73">
        <v>73</v>
      </c>
      <c r="V73" s="21" t="s">
        <v>53</v>
      </c>
      <c r="W73" s="24">
        <v>1</v>
      </c>
    </row>
    <row r="74" spans="1:23" ht="12.75">
      <c r="A74" s="15" t="s">
        <v>40</v>
      </c>
      <c r="B74" s="2"/>
      <c r="C74" s="2"/>
      <c r="D74" s="2">
        <v>9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>
        <f t="shared" si="2"/>
        <v>9</v>
      </c>
      <c r="U74">
        <v>74</v>
      </c>
      <c r="V74" s="21" t="s">
        <v>55</v>
      </c>
      <c r="W74" s="24">
        <v>1</v>
      </c>
    </row>
    <row r="75" spans="1:23" ht="12.75">
      <c r="A75" s="14" t="s">
        <v>0</v>
      </c>
      <c r="B75" s="2">
        <f>1*2</f>
        <v>2</v>
      </c>
      <c r="C75" s="2">
        <v>16</v>
      </c>
      <c r="D75" s="2">
        <v>1</v>
      </c>
      <c r="E75" s="2">
        <v>1</v>
      </c>
      <c r="F75" s="2">
        <v>14</v>
      </c>
      <c r="G75" s="2"/>
      <c r="H75" s="2">
        <v>7</v>
      </c>
      <c r="I75" s="2"/>
      <c r="J75" s="2">
        <v>11</v>
      </c>
      <c r="K75" s="2">
        <v>22</v>
      </c>
      <c r="L75" s="2">
        <v>11</v>
      </c>
      <c r="M75" s="2">
        <v>16</v>
      </c>
      <c r="N75" s="2">
        <v>5</v>
      </c>
      <c r="O75" s="2">
        <v>11</v>
      </c>
      <c r="P75" s="2">
        <v>32</v>
      </c>
      <c r="Q75" s="2">
        <v>9</v>
      </c>
      <c r="R75" s="2"/>
      <c r="S75" s="2">
        <f t="shared" si="2"/>
        <v>158</v>
      </c>
      <c r="U75">
        <v>75</v>
      </c>
      <c r="V75" s="21" t="s">
        <v>83</v>
      </c>
      <c r="W75" s="24">
        <v>1</v>
      </c>
    </row>
    <row r="76" spans="1:23" ht="12.75">
      <c r="A76" s="15" t="s">
        <v>52</v>
      </c>
      <c r="B76" s="2"/>
      <c r="C76" s="2"/>
      <c r="D76" s="2"/>
      <c r="E76" s="2">
        <v>3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>
        <f t="shared" si="2"/>
        <v>3</v>
      </c>
      <c r="U76">
        <v>76</v>
      </c>
      <c r="V76" s="21" t="s">
        <v>92</v>
      </c>
      <c r="W76" s="24">
        <v>1</v>
      </c>
    </row>
    <row r="77" spans="1:23" ht="12.75">
      <c r="A77" s="15" t="s">
        <v>64</v>
      </c>
      <c r="B77" s="2"/>
      <c r="C77" s="2"/>
      <c r="D77" s="2"/>
      <c r="E77" s="2"/>
      <c r="F77" s="2">
        <v>2</v>
      </c>
      <c r="G77" s="2"/>
      <c r="H77" s="2"/>
      <c r="I77" s="2"/>
      <c r="J77" s="2"/>
      <c r="K77" s="2"/>
      <c r="L77" s="2"/>
      <c r="M77" s="2">
        <v>9</v>
      </c>
      <c r="N77" s="2"/>
      <c r="O77" s="2"/>
      <c r="P77" s="2"/>
      <c r="Q77" s="2"/>
      <c r="R77" s="2"/>
      <c r="S77" s="2">
        <f t="shared" si="2"/>
        <v>11</v>
      </c>
      <c r="U77">
        <v>77</v>
      </c>
      <c r="V77" s="21" t="s">
        <v>97</v>
      </c>
      <c r="W77" s="24">
        <v>1</v>
      </c>
    </row>
    <row r="78" spans="1:23" ht="12.75">
      <c r="A78" s="14" t="s">
        <v>17</v>
      </c>
      <c r="B78" s="2">
        <f>1*2</f>
        <v>2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>
        <f t="shared" si="2"/>
        <v>2</v>
      </c>
      <c r="U78">
        <v>78</v>
      </c>
      <c r="V78" s="21" t="s">
        <v>103</v>
      </c>
      <c r="W78" s="24">
        <v>1</v>
      </c>
    </row>
    <row r="79" spans="1:23" ht="12.75">
      <c r="A79" s="15" t="s">
        <v>76</v>
      </c>
      <c r="B79" s="2"/>
      <c r="C79" s="2"/>
      <c r="D79" s="2"/>
      <c r="E79" s="2"/>
      <c r="F79" s="2"/>
      <c r="G79" s="2">
        <v>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>
        <f t="shared" si="2"/>
        <v>1</v>
      </c>
      <c r="U79">
        <v>79</v>
      </c>
      <c r="V79" s="21" t="s">
        <v>76</v>
      </c>
      <c r="W79" s="24">
        <v>1</v>
      </c>
    </row>
    <row r="80" spans="1:23" ht="12.75">
      <c r="A80" s="14" t="s">
        <v>18</v>
      </c>
      <c r="B80" s="2">
        <f>1*2</f>
        <v>2</v>
      </c>
      <c r="C80" s="2">
        <v>1</v>
      </c>
      <c r="D80" s="2"/>
      <c r="E80" s="2"/>
      <c r="F80" s="2"/>
      <c r="G80" s="2"/>
      <c r="H80" s="2"/>
      <c r="I80" s="2"/>
      <c r="J80" s="2"/>
      <c r="K80" s="2"/>
      <c r="L80" s="2">
        <v>1</v>
      </c>
      <c r="M80" s="2">
        <v>1</v>
      </c>
      <c r="N80" s="2">
        <v>1</v>
      </c>
      <c r="O80" s="2">
        <v>1</v>
      </c>
      <c r="P80" s="2">
        <v>2</v>
      </c>
      <c r="Q80" s="2">
        <v>1</v>
      </c>
      <c r="R80" s="2"/>
      <c r="S80" s="2">
        <f t="shared" si="2"/>
        <v>10</v>
      </c>
      <c r="U80">
        <v>80</v>
      </c>
      <c r="V80" s="21" t="s">
        <v>115</v>
      </c>
      <c r="W80" s="24">
        <v>1</v>
      </c>
    </row>
    <row r="81" spans="1:23" ht="12.75">
      <c r="A81" s="14" t="s">
        <v>15</v>
      </c>
      <c r="B81" s="2">
        <f>7*2</f>
        <v>14</v>
      </c>
      <c r="C81" s="2"/>
      <c r="D81" s="2"/>
      <c r="E81" s="2"/>
      <c r="F81" s="2">
        <v>2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>
        <f t="shared" si="2"/>
        <v>16</v>
      </c>
      <c r="U81">
        <v>81</v>
      </c>
      <c r="V81" s="21" t="s">
        <v>114</v>
      </c>
      <c r="W81" s="24">
        <v>1</v>
      </c>
    </row>
    <row r="82" spans="1:23" ht="12.75">
      <c r="A82" s="14" t="s">
        <v>1</v>
      </c>
      <c r="B82" s="2">
        <f>11*2</f>
        <v>22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>
        <f t="shared" si="2"/>
        <v>22</v>
      </c>
      <c r="U82">
        <v>82</v>
      </c>
      <c r="V82" s="22" t="s">
        <v>113</v>
      </c>
      <c r="W82" s="24">
        <v>1</v>
      </c>
    </row>
    <row r="83" spans="21:23" ht="12.75">
      <c r="U83">
        <v>83</v>
      </c>
      <c r="V83" s="23" t="s">
        <v>10</v>
      </c>
      <c r="W83" s="25">
        <v>1614</v>
      </c>
    </row>
    <row r="84" spans="22:23" ht="12.75">
      <c r="V84"/>
      <c r="W84"/>
    </row>
  </sheetData>
  <printOptions/>
  <pageMargins left="0.24" right="0.23" top="1" bottom="1" header="0.5" footer="0.5"/>
  <pageSetup fitToHeight="1" fitToWidth="1" horizontalDpi="600" verticalDpi="600" orientation="portrait" paperSize="9" scale="95" r:id="rId1"/>
  <headerFooter alignWithMargins="0">
    <oddHeader>&amp;C&amp;"Arial,Félkövér"&amp;16HEAD Amatőr Squash verseny</oddHeader>
    <oddFooter>&amp;LIdőpont: minden vasárnap 10 órától&amp;RHelyszín: Budakalászi Sportcsarnok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C14" sqref="C14"/>
    </sheetView>
  </sheetViews>
  <sheetFormatPr defaultColWidth="9.140625" defaultRowHeight="12.75"/>
  <sheetData>
    <row r="1" ht="15.75">
      <c r="A1" s="12" t="s">
        <v>21</v>
      </c>
    </row>
    <row r="2" ht="12.75">
      <c r="A2" s="12" t="s">
        <v>22</v>
      </c>
    </row>
    <row r="3" ht="12.75">
      <c r="A3" s="12" t="s">
        <v>23</v>
      </c>
    </row>
    <row r="4" ht="12.75">
      <c r="A4" s="12" t="s">
        <v>24</v>
      </c>
    </row>
    <row r="5" ht="12.75">
      <c r="A5" s="12" t="s">
        <v>25</v>
      </c>
    </row>
    <row r="6" ht="12.75">
      <c r="A6" s="12" t="s">
        <v>26</v>
      </c>
    </row>
    <row r="7" ht="12.75">
      <c r="A7" s="12" t="s">
        <v>27</v>
      </c>
    </row>
    <row r="8" ht="12.75">
      <c r="A8" s="12" t="s">
        <v>28</v>
      </c>
    </row>
    <row r="9" ht="12.75">
      <c r="A9" s="12" t="s">
        <v>29</v>
      </c>
    </row>
    <row r="10" ht="12.75">
      <c r="A10" s="12" t="s">
        <v>30</v>
      </c>
    </row>
    <row r="11" ht="15.75">
      <c r="A11" s="13"/>
    </row>
    <row r="12" ht="15.75">
      <c r="A12" s="13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C25" sqref="A1:C25"/>
    </sheetView>
  </sheetViews>
  <sheetFormatPr defaultColWidth="9.140625" defaultRowHeight="12.75"/>
  <sheetData>
    <row r="1" ht="12.75">
      <c r="A1" s="10"/>
    </row>
    <row r="2" ht="12.75">
      <c r="A2" s="11"/>
    </row>
    <row r="3" ht="12.75">
      <c r="A3" s="10"/>
    </row>
    <row r="4" ht="12.75">
      <c r="A4" s="11"/>
    </row>
    <row r="5" ht="12.75">
      <c r="A5" s="10"/>
    </row>
    <row r="6" ht="12.75">
      <c r="A6" s="10"/>
    </row>
    <row r="7" ht="12.75">
      <c r="A7" s="10"/>
    </row>
    <row r="8" ht="12.75">
      <c r="A8" s="10"/>
    </row>
    <row r="9" ht="12.75">
      <c r="A9" s="10"/>
    </row>
    <row r="10" ht="12.75">
      <c r="A10" s="10"/>
    </row>
    <row r="11" ht="12.75">
      <c r="A11" s="10"/>
    </row>
    <row r="12" ht="12.75">
      <c r="A12" s="10"/>
    </row>
    <row r="13" ht="12.75">
      <c r="A13" s="10"/>
    </row>
    <row r="14" ht="12.75">
      <c r="A14" s="10"/>
    </row>
    <row r="15" ht="12.75">
      <c r="A15" s="10"/>
    </row>
    <row r="16" ht="12.75">
      <c r="A16" s="10"/>
    </row>
    <row r="17" ht="12.75">
      <c r="A17" s="10"/>
    </row>
    <row r="18" ht="12.75">
      <c r="A18" s="10"/>
    </row>
    <row r="19" ht="12.75">
      <c r="A19" s="10"/>
    </row>
    <row r="20" ht="12.75">
      <c r="A20" s="10"/>
    </row>
    <row r="21" ht="12.75">
      <c r="A21" s="11"/>
    </row>
    <row r="22" ht="12.75">
      <c r="A22" s="10"/>
    </row>
    <row r="23" ht="12.75">
      <c r="A23" s="11"/>
    </row>
    <row r="24" ht="12.75">
      <c r="A24" s="10"/>
    </row>
    <row r="25" ht="12.75">
      <c r="A25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ujvari1mikl809</dc:creator>
  <cp:keywords/>
  <dc:description/>
  <cp:lastModifiedBy>ujvari1mikl809</cp:lastModifiedBy>
  <cp:lastPrinted>2007-02-11T15:14:01Z</cp:lastPrinted>
  <dcterms:created xsi:type="dcterms:W3CDTF">2007-01-22T21:22:38Z</dcterms:created>
  <dcterms:modified xsi:type="dcterms:W3CDTF">2008-06-03T14:27:03Z</dcterms:modified>
  <cp:category/>
  <cp:version/>
  <cp:contentType/>
  <cp:contentStatus/>
</cp:coreProperties>
</file>